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C0C34558-5345-4077-B6C2-7F79C00FD37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76" i="1" l="1"/>
  <c r="C76" i="1"/>
  <c r="D76" i="1"/>
  <c r="E76" i="1"/>
  <c r="F76" i="1"/>
  <c r="B77" i="1"/>
  <c r="C77" i="1"/>
  <c r="D77" i="1"/>
  <c r="E77" i="1"/>
  <c r="F77" i="1"/>
  <c r="B78" i="1"/>
  <c r="C78" i="1"/>
  <c r="D78" i="1"/>
  <c r="E78" i="1"/>
  <c r="F78" i="1"/>
  <c r="B79" i="1"/>
  <c r="C79" i="1"/>
  <c r="D79" i="1"/>
  <c r="E79" i="1"/>
  <c r="F79" i="1"/>
  <c r="B80" i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  <c r="B83" i="1"/>
  <c r="C83" i="1"/>
  <c r="D83" i="1"/>
  <c r="E83" i="1"/>
  <c r="F83" i="1"/>
  <c r="B84" i="1"/>
  <c r="C84" i="1"/>
  <c r="D84" i="1"/>
  <c r="E84" i="1"/>
  <c r="F84" i="1"/>
  <c r="B85" i="1"/>
  <c r="C85" i="1"/>
  <c r="D85" i="1"/>
  <c r="E85" i="1"/>
  <c r="F85" i="1"/>
  <c r="B86" i="1"/>
  <c r="C86" i="1"/>
  <c r="D86" i="1"/>
  <c r="E86" i="1"/>
  <c r="F86" i="1"/>
  <c r="F75" i="1"/>
  <c r="E75" i="1"/>
  <c r="D75" i="1"/>
  <c r="C75" i="1"/>
  <c r="B75" i="1"/>
  <c r="D33" i="1" l="1"/>
  <c r="E33" i="1"/>
  <c r="F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D42" i="1"/>
  <c r="E42" i="1"/>
  <c r="F42" i="1"/>
  <c r="G42" i="1"/>
  <c r="D43" i="1"/>
  <c r="E43" i="1"/>
  <c r="F43" i="1"/>
  <c r="G43" i="1"/>
  <c r="G32" i="1"/>
  <c r="F32" i="1"/>
  <c r="E32" i="1"/>
  <c r="D32" i="1"/>
  <c r="C33" i="1"/>
  <c r="C34" i="1"/>
  <c r="C35" i="1"/>
  <c r="C36" i="1"/>
  <c r="C37" i="1"/>
  <c r="C38" i="1"/>
  <c r="C39" i="1"/>
  <c r="C40" i="1"/>
  <c r="C41" i="1"/>
  <c r="C42" i="1"/>
  <c r="C43" i="1"/>
  <c r="C32" i="1"/>
  <c r="AW18" i="1"/>
  <c r="AW19" i="1"/>
  <c r="AW20" i="1"/>
  <c r="AW21" i="1"/>
  <c r="AW22" i="1"/>
  <c r="AW23" i="1"/>
  <c r="AW24" i="1"/>
  <c r="AW25" i="1"/>
  <c r="AW27" i="1"/>
  <c r="AW28" i="1"/>
  <c r="AW29" i="1"/>
  <c r="AW30" i="1"/>
  <c r="CN61" i="1" l="1"/>
  <c r="CN62" i="1"/>
  <c r="CN63" i="1"/>
  <c r="CN64" i="1"/>
  <c r="CN65" i="1"/>
  <c r="CN66" i="1"/>
  <c r="CN67" i="1"/>
  <c r="CN68" i="1"/>
  <c r="CN69" i="1"/>
  <c r="CN70" i="1"/>
  <c r="CN71" i="1"/>
  <c r="CP61" i="1" l="1"/>
  <c r="CP62" i="1"/>
  <c r="CP63" i="1"/>
  <c r="CP64" i="1"/>
  <c r="CP65" i="1"/>
  <c r="CP66" i="1"/>
  <c r="CP67" i="1"/>
  <c r="CP68" i="1"/>
  <c r="CP69" i="1"/>
  <c r="CP70" i="1"/>
  <c r="CP71" i="1"/>
  <c r="CP72" i="1"/>
  <c r="CP73" i="1"/>
  <c r="I78" i="1"/>
  <c r="K86" i="1"/>
  <c r="J86" i="1"/>
  <c r="I86" i="1"/>
  <c r="K85" i="1"/>
  <c r="J85" i="1"/>
  <c r="I85" i="1"/>
  <c r="G84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G78" i="1"/>
  <c r="K78" i="1"/>
  <c r="J78" i="1"/>
  <c r="K77" i="1"/>
  <c r="J77" i="1"/>
  <c r="I77" i="1"/>
  <c r="K76" i="1"/>
  <c r="J76" i="1"/>
  <c r="I76" i="1"/>
  <c r="K75" i="1"/>
  <c r="J75" i="1"/>
  <c r="I75" i="1"/>
  <c r="CM73" i="1"/>
  <c r="CL73" i="1"/>
  <c r="CK73" i="1"/>
  <c r="CJ73" i="1"/>
  <c r="CE73" i="1"/>
  <c r="CD73" i="1"/>
  <c r="CC73" i="1"/>
  <c r="CB73" i="1"/>
  <c r="CA73" i="1"/>
  <c r="BZ73" i="1"/>
  <c r="BX73" i="1"/>
  <c r="BW73" i="1"/>
  <c r="BV73" i="1"/>
  <c r="BT73" i="1"/>
  <c r="BR73" i="1"/>
  <c r="BQ73" i="1"/>
  <c r="BO73" i="1"/>
  <c r="BK73" i="1"/>
  <c r="BE73" i="1"/>
  <c r="BD73" i="1"/>
  <c r="BA73" i="1"/>
  <c r="AZ73" i="1"/>
  <c r="AY73" i="1"/>
  <c r="AW73" i="1"/>
  <c r="AV73" i="1"/>
  <c r="AT73" i="1"/>
  <c r="AS73" i="1"/>
  <c r="AR73" i="1"/>
  <c r="AQ73" i="1"/>
  <c r="AN73" i="1"/>
  <c r="AM73" i="1"/>
  <c r="AL73" i="1"/>
  <c r="AI73" i="1"/>
  <c r="AH73" i="1"/>
  <c r="AE73" i="1"/>
  <c r="AC73" i="1"/>
  <c r="AB73" i="1"/>
  <c r="AA73" i="1"/>
  <c r="Z73" i="1"/>
  <c r="Y73" i="1"/>
  <c r="X73" i="1"/>
  <c r="V73" i="1"/>
  <c r="U73" i="1"/>
  <c r="S73" i="1"/>
  <c r="P73" i="1"/>
  <c r="N73" i="1"/>
  <c r="M73" i="1"/>
  <c r="L73" i="1"/>
  <c r="I73" i="1"/>
  <c r="H73" i="1"/>
  <c r="E73" i="1"/>
  <c r="D73" i="1"/>
  <c r="C73" i="1"/>
  <c r="CM72" i="1"/>
  <c r="CL72" i="1"/>
  <c r="CK72" i="1"/>
  <c r="CJ72" i="1"/>
  <c r="CE72" i="1"/>
  <c r="CD72" i="1"/>
  <c r="CC72" i="1"/>
  <c r="CB72" i="1"/>
  <c r="CA72" i="1"/>
  <c r="BZ72" i="1"/>
  <c r="BX72" i="1"/>
  <c r="BW72" i="1"/>
  <c r="BV72" i="1"/>
  <c r="BT72" i="1"/>
  <c r="BS72" i="1"/>
  <c r="BR72" i="1"/>
  <c r="BQ72" i="1"/>
  <c r="BO72" i="1"/>
  <c r="BK72" i="1"/>
  <c r="BE72" i="1"/>
  <c r="BD72" i="1"/>
  <c r="BA72" i="1"/>
  <c r="AZ72" i="1"/>
  <c r="AY72" i="1"/>
  <c r="AW72" i="1"/>
  <c r="AV72" i="1"/>
  <c r="AT72" i="1"/>
  <c r="AS72" i="1"/>
  <c r="AR72" i="1"/>
  <c r="AQ72" i="1"/>
  <c r="AN72" i="1"/>
  <c r="AM72" i="1"/>
  <c r="AL72" i="1"/>
  <c r="AI72" i="1"/>
  <c r="AH72" i="1"/>
  <c r="AE72" i="1"/>
  <c r="AC72" i="1"/>
  <c r="AB72" i="1"/>
  <c r="AA72" i="1"/>
  <c r="Z72" i="1"/>
  <c r="Y72" i="1"/>
  <c r="X72" i="1"/>
  <c r="V72" i="1"/>
  <c r="S72" i="1"/>
  <c r="P72" i="1"/>
  <c r="N72" i="1"/>
  <c r="M72" i="1"/>
  <c r="L72" i="1"/>
  <c r="I72" i="1"/>
  <c r="H72" i="1"/>
  <c r="E72" i="1"/>
  <c r="D72" i="1"/>
  <c r="C72" i="1"/>
  <c r="CM71" i="1"/>
  <c r="CL71" i="1"/>
  <c r="CK71" i="1"/>
  <c r="CJ71" i="1"/>
  <c r="CH71" i="1"/>
  <c r="CE71" i="1"/>
  <c r="CD71" i="1"/>
  <c r="CC71" i="1"/>
  <c r="CB71" i="1"/>
  <c r="CA71" i="1"/>
  <c r="BZ71" i="1"/>
  <c r="BX71" i="1"/>
  <c r="BW71" i="1"/>
  <c r="BV71" i="1"/>
  <c r="BT71" i="1"/>
  <c r="BS71" i="1"/>
  <c r="BR71" i="1"/>
  <c r="BQ71" i="1"/>
  <c r="BO71" i="1"/>
  <c r="BK71" i="1"/>
  <c r="BE71" i="1"/>
  <c r="BD71" i="1"/>
  <c r="BA71" i="1"/>
  <c r="AZ71" i="1"/>
  <c r="AY71" i="1"/>
  <c r="AW71" i="1"/>
  <c r="AV71" i="1"/>
  <c r="AT71" i="1"/>
  <c r="AS71" i="1"/>
  <c r="AR71" i="1"/>
  <c r="AQ71" i="1"/>
  <c r="AN71" i="1"/>
  <c r="AM71" i="1"/>
  <c r="AL71" i="1"/>
  <c r="AI71" i="1"/>
  <c r="AH71" i="1"/>
  <c r="AE71" i="1"/>
  <c r="AC71" i="1"/>
  <c r="AB71" i="1"/>
  <c r="AA71" i="1"/>
  <c r="Z71" i="1"/>
  <c r="Y71" i="1"/>
  <c r="X71" i="1"/>
  <c r="V71" i="1"/>
  <c r="U71" i="1"/>
  <c r="S71" i="1"/>
  <c r="P71" i="1"/>
  <c r="N71" i="1"/>
  <c r="M71" i="1"/>
  <c r="L71" i="1"/>
  <c r="I71" i="1"/>
  <c r="H71" i="1"/>
  <c r="F71" i="1"/>
  <c r="E71" i="1"/>
  <c r="D71" i="1"/>
  <c r="C71" i="1"/>
  <c r="CM70" i="1"/>
  <c r="CL70" i="1"/>
  <c r="CK70" i="1"/>
  <c r="CJ70" i="1"/>
  <c r="CH70" i="1"/>
  <c r="CE70" i="1"/>
  <c r="CD70" i="1"/>
  <c r="CC70" i="1"/>
  <c r="CB70" i="1"/>
  <c r="CA70" i="1"/>
  <c r="BZ70" i="1"/>
  <c r="BX70" i="1"/>
  <c r="BW70" i="1"/>
  <c r="BV70" i="1"/>
  <c r="BT70" i="1"/>
  <c r="BS70" i="1"/>
  <c r="BR70" i="1"/>
  <c r="BQ70" i="1"/>
  <c r="BO70" i="1"/>
  <c r="BK70" i="1"/>
  <c r="BE70" i="1"/>
  <c r="BD70" i="1"/>
  <c r="BA70" i="1"/>
  <c r="AZ70" i="1"/>
  <c r="AY70" i="1"/>
  <c r="AW70" i="1"/>
  <c r="AV70" i="1"/>
  <c r="AT70" i="1"/>
  <c r="AS70" i="1"/>
  <c r="AR70" i="1"/>
  <c r="AQ70" i="1"/>
  <c r="AN70" i="1"/>
  <c r="AM70" i="1"/>
  <c r="AL70" i="1"/>
  <c r="AI70" i="1"/>
  <c r="AH70" i="1"/>
  <c r="AE70" i="1"/>
  <c r="AC70" i="1"/>
  <c r="AB70" i="1"/>
  <c r="AA70" i="1"/>
  <c r="Z70" i="1"/>
  <c r="Y70" i="1"/>
  <c r="X70" i="1"/>
  <c r="V70" i="1"/>
  <c r="U70" i="1"/>
  <c r="S70" i="1"/>
  <c r="P70" i="1"/>
  <c r="N70" i="1"/>
  <c r="M70" i="1"/>
  <c r="L70" i="1"/>
  <c r="I70" i="1"/>
  <c r="H70" i="1"/>
  <c r="F70" i="1"/>
  <c r="E70" i="1"/>
  <c r="D70" i="1"/>
  <c r="C70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O69" i="1"/>
  <c r="BM69" i="1"/>
  <c r="BK69" i="1"/>
  <c r="BJ69" i="1"/>
  <c r="BI69" i="1"/>
  <c r="BH69" i="1"/>
  <c r="BG69" i="1"/>
  <c r="BF69" i="1"/>
  <c r="BE69" i="1"/>
  <c r="BD69" i="1"/>
  <c r="BB69" i="1"/>
  <c r="BA69" i="1"/>
  <c r="AZ69" i="1"/>
  <c r="AY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F69" i="1"/>
  <c r="AE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I69" i="1"/>
  <c r="H69" i="1"/>
  <c r="G69" i="1"/>
  <c r="F69" i="1"/>
  <c r="E69" i="1"/>
  <c r="D69" i="1"/>
  <c r="C69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W68" i="1"/>
  <c r="AV68" i="1"/>
  <c r="AU68" i="1"/>
  <c r="AT68" i="1"/>
  <c r="AS68" i="1"/>
  <c r="AR68" i="1"/>
  <c r="AQ68" i="1"/>
  <c r="AP68" i="1"/>
  <c r="AO68" i="1"/>
  <c r="AN68" i="1"/>
  <c r="AM68" i="1"/>
  <c r="AK68" i="1"/>
  <c r="AJ68" i="1"/>
  <c r="AI68" i="1"/>
  <c r="AH68" i="1"/>
  <c r="AE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I68" i="1"/>
  <c r="H68" i="1"/>
  <c r="G68" i="1"/>
  <c r="F68" i="1"/>
  <c r="E68" i="1"/>
  <c r="D68" i="1"/>
  <c r="C68" i="1"/>
  <c r="CM67" i="1"/>
  <c r="CL67" i="1"/>
  <c r="CK67" i="1"/>
  <c r="CJ67" i="1"/>
  <c r="CH67" i="1"/>
  <c r="CE67" i="1"/>
  <c r="CD67" i="1"/>
  <c r="CC67" i="1"/>
  <c r="CB67" i="1"/>
  <c r="CA67" i="1"/>
  <c r="BZ67" i="1"/>
  <c r="BX67" i="1"/>
  <c r="BW67" i="1"/>
  <c r="BV67" i="1"/>
  <c r="BT67" i="1"/>
  <c r="BS67" i="1"/>
  <c r="BR67" i="1"/>
  <c r="BQ67" i="1"/>
  <c r="BO67" i="1"/>
  <c r="BK67" i="1"/>
  <c r="BE67" i="1"/>
  <c r="BD67" i="1"/>
  <c r="BA67" i="1"/>
  <c r="AZ67" i="1"/>
  <c r="AY67" i="1"/>
  <c r="AW67" i="1"/>
  <c r="AV67" i="1"/>
  <c r="AT67" i="1"/>
  <c r="AS67" i="1"/>
  <c r="AR67" i="1"/>
  <c r="AQ67" i="1"/>
  <c r="AN67" i="1"/>
  <c r="AM67" i="1"/>
  <c r="AL67" i="1"/>
  <c r="AI67" i="1"/>
  <c r="AH67" i="1"/>
  <c r="AE67" i="1"/>
  <c r="AC67" i="1"/>
  <c r="AB67" i="1"/>
  <c r="AA67" i="1"/>
  <c r="Z67" i="1"/>
  <c r="Y67" i="1"/>
  <c r="X67" i="1"/>
  <c r="V67" i="1"/>
  <c r="U67" i="1"/>
  <c r="S67" i="1"/>
  <c r="P67" i="1"/>
  <c r="N67" i="1"/>
  <c r="M67" i="1"/>
  <c r="L67" i="1"/>
  <c r="I67" i="1"/>
  <c r="H67" i="1"/>
  <c r="F67" i="1"/>
  <c r="E67" i="1"/>
  <c r="D67" i="1"/>
  <c r="C67" i="1"/>
  <c r="CM66" i="1"/>
  <c r="CL66" i="1"/>
  <c r="CK66" i="1"/>
  <c r="CJ66" i="1"/>
  <c r="CI66" i="1"/>
  <c r="CG66" i="1"/>
  <c r="CF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Q66" i="1"/>
  <c r="BP66" i="1"/>
  <c r="BO66" i="1"/>
  <c r="BM66" i="1"/>
  <c r="BL66" i="1"/>
  <c r="BK66" i="1"/>
  <c r="BJ66" i="1"/>
  <c r="BI66" i="1"/>
  <c r="BH66" i="1"/>
  <c r="BG66" i="1"/>
  <c r="BE66" i="1"/>
  <c r="BD66" i="1"/>
  <c r="BC66" i="1"/>
  <c r="BB66" i="1"/>
  <c r="BA66" i="1"/>
  <c r="AZ66" i="1"/>
  <c r="AS66" i="1"/>
  <c r="AO66" i="1"/>
  <c r="AM66" i="1"/>
  <c r="R66" i="1"/>
  <c r="O66" i="1"/>
  <c r="N66" i="1"/>
  <c r="G66" i="1"/>
  <c r="C66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F65" i="1"/>
  <c r="AE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I65" i="1"/>
  <c r="H65" i="1"/>
  <c r="G65" i="1"/>
  <c r="F65" i="1"/>
  <c r="E65" i="1"/>
  <c r="D65" i="1"/>
  <c r="C65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X62" i="1"/>
  <c r="BW62" i="1"/>
  <c r="BV62" i="1"/>
  <c r="BU62" i="1"/>
  <c r="BT62" i="1"/>
  <c r="BS62" i="1"/>
  <c r="BR62" i="1"/>
  <c r="BQ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G80" i="1" l="1"/>
  <c r="G86" i="1"/>
  <c r="G79" i="1"/>
  <c r="G85" i="1"/>
  <c r="G77" i="1"/>
  <c r="G83" i="1"/>
  <c r="G76" i="1"/>
  <c r="G82" i="1"/>
  <c r="G75" i="1"/>
  <c r="G81" i="1"/>
  <c r="AQ30" i="1"/>
  <c r="AP30" i="1"/>
  <c r="AQ29" i="1"/>
  <c r="AP29" i="1"/>
  <c r="AQ28" i="1"/>
  <c r="AP28" i="1"/>
  <c r="AQ27" i="1"/>
  <c r="AP27" i="1"/>
  <c r="AQ26" i="1"/>
  <c r="AP26" i="1"/>
  <c r="AQ25" i="1"/>
  <c r="AP25" i="1"/>
  <c r="AQ24" i="1"/>
  <c r="AP24" i="1"/>
  <c r="AQ23" i="1"/>
  <c r="AP23" i="1"/>
  <c r="AQ22" i="1"/>
  <c r="AP22" i="1"/>
  <c r="AQ21" i="1"/>
  <c r="AP21" i="1"/>
  <c r="AQ20" i="1"/>
  <c r="AP20" i="1"/>
  <c r="AQ19" i="1"/>
  <c r="AP19" i="1"/>
  <c r="AQ18" i="1"/>
  <c r="AP18" i="1"/>
  <c r="AS18" i="1"/>
  <c r="AT18" i="1"/>
  <c r="AU18" i="1"/>
  <c r="AV18" i="1"/>
  <c r="AS19" i="1"/>
  <c r="AT19" i="1"/>
  <c r="AU19" i="1"/>
  <c r="AV19" i="1"/>
  <c r="AS20" i="1"/>
  <c r="AT20" i="1"/>
  <c r="AU20" i="1"/>
  <c r="AV20" i="1"/>
  <c r="AS21" i="1"/>
  <c r="AT21" i="1"/>
  <c r="AU21" i="1"/>
  <c r="AV21" i="1"/>
  <c r="AS22" i="1"/>
  <c r="AT22" i="1"/>
  <c r="AU22" i="1"/>
  <c r="AV22" i="1"/>
  <c r="AS23" i="1"/>
  <c r="AT23" i="1"/>
  <c r="AU23" i="1"/>
  <c r="AV23" i="1"/>
  <c r="AS24" i="1"/>
  <c r="AT24" i="1"/>
  <c r="AV24" i="1"/>
  <c r="AS25" i="1"/>
  <c r="AT25" i="1"/>
  <c r="AU25" i="1"/>
  <c r="AV25" i="1"/>
  <c r="AS26" i="1"/>
  <c r="AT26" i="1"/>
  <c r="AU26" i="1"/>
  <c r="AV26" i="1"/>
  <c r="AS27" i="1"/>
  <c r="AT27" i="1"/>
  <c r="AV27" i="1"/>
  <c r="AS28" i="1"/>
  <c r="AT28" i="1"/>
  <c r="AV28" i="1"/>
  <c r="AS29" i="1"/>
  <c r="AT29" i="1"/>
  <c r="AV29" i="1"/>
  <c r="AS30" i="1"/>
  <c r="AT30" i="1"/>
  <c r="AV30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D23" i="1"/>
  <c r="AE23" i="1"/>
  <c r="AF23" i="1"/>
  <c r="AG23" i="1"/>
  <c r="AI23" i="1"/>
  <c r="AJ23" i="1"/>
  <c r="AK23" i="1"/>
  <c r="AL23" i="1"/>
  <c r="AN23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C30" i="1"/>
  <c r="AD30" i="1"/>
  <c r="AE30" i="1"/>
  <c r="AF30" i="1"/>
  <c r="AG30" i="1"/>
  <c r="AI30" i="1"/>
  <c r="AJ30" i="1"/>
  <c r="AK30" i="1"/>
  <c r="AL30" i="1"/>
  <c r="AM30" i="1"/>
  <c r="AN30" i="1"/>
  <c r="AO30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L34" i="1" l="1"/>
  <c r="L35" i="1"/>
  <c r="L36" i="1"/>
  <c r="L37" i="1"/>
  <c r="L38" i="1"/>
  <c r="L40" i="1"/>
  <c r="L41" i="1"/>
  <c r="L42" i="1"/>
  <c r="L43" i="1"/>
  <c r="L32" i="1"/>
  <c r="K35" i="1"/>
  <c r="K36" i="1"/>
  <c r="K37" i="1"/>
  <c r="K38" i="1"/>
  <c r="K40" i="1"/>
  <c r="K41" i="1"/>
  <c r="K42" i="1"/>
  <c r="K43" i="1"/>
  <c r="K32" i="1"/>
  <c r="J34" i="1"/>
  <c r="J35" i="1"/>
  <c r="J36" i="1"/>
  <c r="J37" i="1"/>
  <c r="J38" i="1"/>
  <c r="J40" i="1"/>
  <c r="J41" i="1"/>
  <c r="J42" i="1"/>
  <c r="J43" i="1"/>
  <c r="J32" i="1"/>
  <c r="K39" i="1"/>
  <c r="J39" i="1"/>
  <c r="H39" i="1"/>
  <c r="L39" i="1"/>
  <c r="K34" i="1"/>
  <c r="K33" i="1"/>
  <c r="J33" i="1"/>
  <c r="H33" i="1"/>
  <c r="L33" i="1"/>
  <c r="H34" i="1" l="1"/>
  <c r="H32" i="1"/>
  <c r="H41" i="1"/>
  <c r="H40" i="1"/>
  <c r="H43" i="1"/>
  <c r="H42" i="1"/>
  <c r="H38" i="1"/>
  <c r="H36" i="1"/>
  <c r="H37" i="1"/>
  <c r="H35" i="1"/>
  <c r="E24" i="1"/>
  <c r="E27" i="1"/>
  <c r="E28" i="1"/>
  <c r="E29" i="1"/>
  <c r="E30" i="1"/>
  <c r="Q18" i="1"/>
  <c r="R18" i="1"/>
  <c r="S18" i="1"/>
  <c r="T18" i="1"/>
  <c r="U18" i="1"/>
  <c r="V18" i="1"/>
  <c r="W18" i="1"/>
  <c r="X18" i="1"/>
  <c r="Y18" i="1"/>
  <c r="Z18" i="1"/>
  <c r="AA18" i="1"/>
  <c r="Q19" i="1"/>
  <c r="R19" i="1"/>
  <c r="S19" i="1"/>
  <c r="T19" i="1"/>
  <c r="V19" i="1"/>
  <c r="W19" i="1"/>
  <c r="X19" i="1"/>
  <c r="Z19" i="1"/>
  <c r="AA19" i="1"/>
  <c r="Q20" i="1"/>
  <c r="R20" i="1"/>
  <c r="S20" i="1"/>
  <c r="T20" i="1"/>
  <c r="U20" i="1"/>
  <c r="V20" i="1"/>
  <c r="W20" i="1"/>
  <c r="X20" i="1"/>
  <c r="Y20" i="1"/>
  <c r="Z20" i="1"/>
  <c r="AA20" i="1"/>
  <c r="Q21" i="1"/>
  <c r="R21" i="1"/>
  <c r="S21" i="1"/>
  <c r="T21" i="1"/>
  <c r="U21" i="1"/>
  <c r="V21" i="1"/>
  <c r="W21" i="1"/>
  <c r="X21" i="1"/>
  <c r="Y21" i="1"/>
  <c r="Z21" i="1"/>
  <c r="AA21" i="1"/>
  <c r="Q22" i="1"/>
  <c r="R22" i="1"/>
  <c r="S22" i="1"/>
  <c r="T22" i="1"/>
  <c r="U22" i="1"/>
  <c r="V22" i="1"/>
  <c r="W22" i="1"/>
  <c r="X22" i="1"/>
  <c r="Y22" i="1"/>
  <c r="Z22" i="1"/>
  <c r="AA22" i="1"/>
  <c r="Q23" i="1"/>
  <c r="R23" i="1"/>
  <c r="S23" i="1"/>
  <c r="T23" i="1"/>
  <c r="U23" i="1"/>
  <c r="V23" i="1"/>
  <c r="W23" i="1"/>
  <c r="X23" i="1"/>
  <c r="Y23" i="1"/>
  <c r="S24" i="1"/>
  <c r="T24" i="1"/>
  <c r="V24" i="1"/>
  <c r="W24" i="1"/>
  <c r="Z24" i="1"/>
  <c r="AA24" i="1"/>
  <c r="Q25" i="1"/>
  <c r="R25" i="1"/>
  <c r="S25" i="1"/>
  <c r="T25" i="1"/>
  <c r="V25" i="1"/>
  <c r="X25" i="1"/>
  <c r="Y25" i="1"/>
  <c r="Z25" i="1"/>
  <c r="Q26" i="1"/>
  <c r="R26" i="1"/>
  <c r="S26" i="1"/>
  <c r="T26" i="1"/>
  <c r="V26" i="1"/>
  <c r="X26" i="1"/>
  <c r="Y26" i="1"/>
  <c r="Z26" i="1"/>
  <c r="S27" i="1"/>
  <c r="T27" i="1"/>
  <c r="V27" i="1"/>
  <c r="W27" i="1"/>
  <c r="Z27" i="1"/>
  <c r="AA27" i="1"/>
  <c r="S28" i="1"/>
  <c r="T28" i="1"/>
  <c r="V28" i="1"/>
  <c r="W28" i="1"/>
  <c r="Z28" i="1"/>
  <c r="AA28" i="1"/>
  <c r="S29" i="1"/>
  <c r="T29" i="1"/>
  <c r="V29" i="1"/>
  <c r="W29" i="1"/>
  <c r="Z29" i="1"/>
  <c r="AA29" i="1"/>
  <c r="S30" i="1"/>
  <c r="T30" i="1"/>
  <c r="V30" i="1"/>
  <c r="W30" i="1"/>
  <c r="Z30" i="1"/>
  <c r="D19" i="1" l="1"/>
  <c r="E19" i="1"/>
  <c r="F19" i="1"/>
  <c r="G19" i="1"/>
  <c r="H19" i="1"/>
  <c r="I19" i="1"/>
  <c r="J19" i="1"/>
  <c r="K19" i="1"/>
  <c r="L19" i="1"/>
  <c r="N19" i="1"/>
  <c r="O19" i="1"/>
  <c r="P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D24" i="1"/>
  <c r="F24" i="1"/>
  <c r="G24" i="1"/>
  <c r="J24" i="1"/>
  <c r="K24" i="1"/>
  <c r="L24" i="1"/>
  <c r="O24" i="1"/>
  <c r="F25" i="1"/>
  <c r="H25" i="1"/>
  <c r="I25" i="1"/>
  <c r="J25" i="1"/>
  <c r="K25" i="1"/>
  <c r="L25" i="1"/>
  <c r="M25" i="1"/>
  <c r="N25" i="1"/>
  <c r="O25" i="1"/>
  <c r="P25" i="1"/>
  <c r="D26" i="1"/>
  <c r="F26" i="1"/>
  <c r="G26" i="1"/>
  <c r="H26" i="1"/>
  <c r="I26" i="1"/>
  <c r="J26" i="1"/>
  <c r="K26" i="1"/>
  <c r="L26" i="1"/>
  <c r="M26" i="1"/>
  <c r="N26" i="1"/>
  <c r="O26" i="1"/>
  <c r="P26" i="1"/>
  <c r="D27" i="1"/>
  <c r="F27" i="1"/>
  <c r="G27" i="1"/>
  <c r="J27" i="1"/>
  <c r="K27" i="1"/>
  <c r="L27" i="1"/>
  <c r="O27" i="1"/>
  <c r="D28" i="1"/>
  <c r="F28" i="1"/>
  <c r="G28" i="1"/>
  <c r="J28" i="1"/>
  <c r="K28" i="1"/>
  <c r="L28" i="1"/>
  <c r="O28" i="1"/>
  <c r="D29" i="1"/>
  <c r="F29" i="1"/>
  <c r="G29" i="1"/>
  <c r="J29" i="1"/>
  <c r="K29" i="1"/>
  <c r="L29" i="1"/>
  <c r="O29" i="1"/>
  <c r="D30" i="1"/>
  <c r="F30" i="1"/>
  <c r="G30" i="1"/>
  <c r="J30" i="1"/>
  <c r="K30" i="1"/>
  <c r="L30" i="1"/>
  <c r="O30" i="1"/>
  <c r="N18" i="1"/>
  <c r="P18" i="1"/>
  <c r="I18" i="1"/>
  <c r="E18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H18" i="1"/>
  <c r="M18" i="1"/>
  <c r="O18" i="1"/>
  <c r="L18" i="1"/>
  <c r="F18" i="1"/>
  <c r="J18" i="1"/>
  <c r="D18" i="1"/>
  <c r="G18" i="1"/>
  <c r="K18" i="1"/>
</calcChain>
</file>

<file path=xl/sharedStrings.xml><?xml version="1.0" encoding="utf-8"?>
<sst xmlns="http://schemas.openxmlformats.org/spreadsheetml/2006/main" count="449" uniqueCount="228">
  <si>
    <t>Côté</t>
  </si>
  <si>
    <t>L</t>
  </si>
  <si>
    <t>R</t>
  </si>
  <si>
    <t>Sheridan</t>
  </si>
  <si>
    <t>Page I</t>
  </si>
  <si>
    <t>Sh 6</t>
  </si>
  <si>
    <t>Sh 4</t>
  </si>
  <si>
    <t>Sh 1</t>
  </si>
  <si>
    <t>Sh 5</t>
  </si>
  <si>
    <t>n=29</t>
  </si>
  <si>
    <t>Log10(E.h.o)</t>
  </si>
  <si>
    <t>I-19</t>
  </si>
  <si>
    <t>Sh 3</t>
  </si>
  <si>
    <t>IV-5</t>
  </si>
  <si>
    <t>I-18</t>
  </si>
  <si>
    <t>Bill</t>
  </si>
  <si>
    <t>III-2</t>
  </si>
  <si>
    <t>Howe</t>
  </si>
  <si>
    <t>?</t>
  </si>
  <si>
    <t>II-3</t>
  </si>
  <si>
    <t>ss n°3</t>
  </si>
  <si>
    <t>III-12</t>
  </si>
  <si>
    <t>VE</t>
  </si>
  <si>
    <t>B-21</t>
  </si>
  <si>
    <t>III-1</t>
  </si>
  <si>
    <t>VI-6</t>
  </si>
  <si>
    <t>II-7</t>
  </si>
  <si>
    <t>II-8</t>
  </si>
  <si>
    <t>IV-13</t>
  </si>
  <si>
    <t>VI-20</t>
  </si>
  <si>
    <t>C-41</t>
  </si>
  <si>
    <t>III-19</t>
  </si>
  <si>
    <t>III-16</t>
  </si>
  <si>
    <t>I-9</t>
  </si>
  <si>
    <t>VI-17</t>
  </si>
  <si>
    <t>A-5</t>
  </si>
  <si>
    <t>II-23</t>
  </si>
  <si>
    <t>VI-18</t>
  </si>
  <si>
    <t>A-26</t>
  </si>
  <si>
    <t>6252x</t>
  </si>
  <si>
    <t>6270-2</t>
  </si>
  <si>
    <t>6272-1x</t>
  </si>
  <si>
    <t>6274-1x</t>
  </si>
  <si>
    <t>6281x</t>
  </si>
  <si>
    <t>6284x</t>
  </si>
  <si>
    <t>6289x</t>
  </si>
  <si>
    <t>6303d</t>
  </si>
  <si>
    <t>6323x</t>
  </si>
  <si>
    <t>6326-1x</t>
  </si>
  <si>
    <t>6369x</t>
  </si>
  <si>
    <t>6376-2</t>
  </si>
  <si>
    <t>6396-1</t>
  </si>
  <si>
    <t>6397-1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</si>
  <si>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</si>
  <si>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</si>
  <si>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</si>
  <si>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</si>
  <si>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</si>
  <si>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</si>
  <si>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</si>
  <si>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</si>
  <si>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</si>
  <si>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IV-1</t>
  </si>
  <si>
    <t>III-4</t>
  </si>
  <si>
    <t>II-5</t>
  </si>
  <si>
    <t>II-22</t>
  </si>
  <si>
    <t>A</t>
  </si>
  <si>
    <t>I-4</t>
  </si>
  <si>
    <t>I-14</t>
  </si>
  <si>
    <t>II-2</t>
  </si>
  <si>
    <t>IV-22</t>
  </si>
  <si>
    <t>Sh 2</t>
  </si>
  <si>
    <t>I-12</t>
  </si>
  <si>
    <t>IV-2</t>
  </si>
  <si>
    <t>6268-1</t>
  </si>
  <si>
    <t>6333b</t>
  </si>
  <si>
    <t>Grand</t>
  </si>
  <si>
    <t>IV-4</t>
  </si>
  <si>
    <t>B</t>
  </si>
  <si>
    <t>III-17</t>
  </si>
  <si>
    <t>IV-16</t>
  </si>
  <si>
    <t>IX-23</t>
  </si>
  <si>
    <t>6280x</t>
  </si>
  <si>
    <t>6348b</t>
  </si>
  <si>
    <t>6780-1</t>
  </si>
  <si>
    <t>6248 et 6268-2</t>
  </si>
  <si>
    <t>*</t>
  </si>
  <si>
    <t>Equus bed</t>
  </si>
  <si>
    <t>SMF 1511</t>
  </si>
  <si>
    <t>L</t>
    <phoneticPr fontId="1"/>
  </si>
  <si>
    <t>Sh 0</t>
  </si>
  <si>
    <t>page</t>
  </si>
  <si>
    <t>V-7</t>
  </si>
  <si>
    <t>IV-20</t>
  </si>
  <si>
    <t>I-20</t>
  </si>
  <si>
    <t>I-13</t>
  </si>
  <si>
    <t>III-22</t>
  </si>
  <si>
    <t>V-9</t>
  </si>
  <si>
    <t>I-6</t>
  </si>
  <si>
    <t>I-24</t>
  </si>
  <si>
    <t>IV-6</t>
  </si>
  <si>
    <t>I-21</t>
  </si>
  <si>
    <t>V-16</t>
  </si>
  <si>
    <t>I-16</t>
  </si>
  <si>
    <t>IV-17</t>
  </si>
  <si>
    <t>V-18</t>
  </si>
  <si>
    <t>IV-12</t>
  </si>
  <si>
    <t>V-8</t>
  </si>
  <si>
    <t>IV-7</t>
  </si>
  <si>
    <t>I-15</t>
  </si>
  <si>
    <t>IV-24</t>
  </si>
  <si>
    <t>III-13</t>
  </si>
  <si>
    <t>I-23</t>
  </si>
  <si>
    <t>VI-11</t>
  </si>
  <si>
    <t>II-6</t>
  </si>
  <si>
    <t>II-4</t>
  </si>
  <si>
    <t>VI-3</t>
  </si>
  <si>
    <t>II-9</t>
  </si>
  <si>
    <t>III-23</t>
  </si>
  <si>
    <t>IV-23</t>
  </si>
  <si>
    <t>B-22</t>
  </si>
  <si>
    <t>II-1</t>
  </si>
  <si>
    <t>I-2</t>
  </si>
  <si>
    <t>III-3</t>
  </si>
  <si>
    <t>I-11</t>
  </si>
  <si>
    <t>IV-14</t>
  </si>
  <si>
    <t>III-20</t>
  </si>
  <si>
    <t>III-9</t>
  </si>
  <si>
    <t>II-15</t>
  </si>
  <si>
    <t>III-5</t>
  </si>
  <si>
    <t>III-15</t>
  </si>
  <si>
    <t>III-11</t>
  </si>
  <si>
    <t>V-6</t>
  </si>
  <si>
    <t>II-10</t>
  </si>
  <si>
    <t>I-22</t>
  </si>
  <si>
    <t>V-17</t>
  </si>
  <si>
    <t>VII-16</t>
  </si>
  <si>
    <t>III-18</t>
  </si>
  <si>
    <t>III-6</t>
  </si>
  <si>
    <t>II-18</t>
  </si>
  <si>
    <t>II-19</t>
  </si>
  <si>
    <t>III-21</t>
  </si>
  <si>
    <t>III-7</t>
  </si>
  <si>
    <t>II-20</t>
  </si>
  <si>
    <t>II-17</t>
  </si>
  <si>
    <t>IV-8</t>
  </si>
  <si>
    <t>II-21</t>
  </si>
  <si>
    <t>I-5</t>
  </si>
  <si>
    <t>I-3</t>
  </si>
  <si>
    <t>IV-15</t>
  </si>
  <si>
    <t>IV-19</t>
  </si>
  <si>
    <t>Sh 0</t>
    <phoneticPr fontId="1"/>
  </si>
  <si>
    <t>SMF 1516</t>
  </si>
  <si>
    <t>504.57</t>
  </si>
  <si>
    <t>3311x</t>
  </si>
  <si>
    <t>6493x</t>
  </si>
  <si>
    <t>6495x</t>
  </si>
  <si>
    <t>6512x</t>
  </si>
  <si>
    <t>6513x</t>
  </si>
  <si>
    <t>6519x</t>
  </si>
  <si>
    <t>6522x</t>
  </si>
  <si>
    <t>6525x</t>
  </si>
  <si>
    <t>6526-1x</t>
  </si>
  <si>
    <t>6527x</t>
  </si>
  <si>
    <t>6528-2</t>
  </si>
  <si>
    <t>6529x</t>
  </si>
  <si>
    <t>6530x</t>
  </si>
  <si>
    <t>6531x</t>
  </si>
  <si>
    <t>6535-1x</t>
  </si>
  <si>
    <t>6539x</t>
  </si>
  <si>
    <t>6543x</t>
  </si>
  <si>
    <t>6546x</t>
  </si>
  <si>
    <t>6547-2</t>
  </si>
  <si>
    <t>6555x</t>
  </si>
  <si>
    <t>6561-2</t>
  </si>
  <si>
    <t>6562-1x</t>
  </si>
  <si>
    <t>6565x</t>
  </si>
  <si>
    <t>6574x</t>
  </si>
  <si>
    <t>6575x</t>
  </si>
  <si>
    <t>6580x</t>
  </si>
  <si>
    <t>6583-1x</t>
  </si>
  <si>
    <t>6583-2</t>
  </si>
  <si>
    <t>6584x</t>
  </si>
  <si>
    <t>6585x</t>
  </si>
  <si>
    <t>8084x</t>
  </si>
  <si>
    <t>8128-3</t>
  </si>
  <si>
    <t>L 10728</t>
  </si>
  <si>
    <t>6490x</t>
  </si>
  <si>
    <t>6496x</t>
  </si>
  <si>
    <t>6514x</t>
  </si>
  <si>
    <t>6526-2</t>
  </si>
  <si>
    <t>6542x</t>
  </si>
  <si>
    <t>6549-2</t>
  </si>
  <si>
    <t>6550x</t>
  </si>
  <si>
    <t>6552x</t>
  </si>
  <si>
    <t>6557x</t>
  </si>
  <si>
    <t>6561-1x</t>
  </si>
  <si>
    <t>6562-2</t>
  </si>
  <si>
    <t>6564x</t>
  </si>
  <si>
    <t>6566x</t>
  </si>
  <si>
    <t>6570x</t>
  </si>
  <si>
    <t>6573x</t>
  </si>
  <si>
    <t>6581x</t>
  </si>
  <si>
    <t>6582x</t>
  </si>
  <si>
    <t>6588x</t>
  </si>
  <si>
    <t>6589x</t>
  </si>
  <si>
    <t>6596-1x</t>
  </si>
  <si>
    <t>6596-2</t>
  </si>
  <si>
    <t>6654x</t>
  </si>
  <si>
    <t>8128-1</t>
  </si>
  <si>
    <t>8128-4</t>
  </si>
  <si>
    <t>8128-5</t>
  </si>
  <si>
    <t>[43</t>
  </si>
  <si>
    <t>[34</t>
  </si>
  <si>
    <t>[45</t>
  </si>
  <si>
    <t>[42.5</t>
  </si>
  <si>
    <t>Dlog x</t>
    <phoneticPr fontId="1"/>
  </si>
  <si>
    <t>6515x</t>
  </si>
  <si>
    <t>V-5</t>
  </si>
  <si>
    <t>8128.41</t>
  </si>
  <si>
    <t>6260b</t>
  </si>
  <si>
    <t>C</t>
  </si>
  <si>
    <t>HS</t>
  </si>
  <si>
    <t>Side</t>
  </si>
  <si>
    <t>6articular</t>
  </si>
  <si>
    <t>MC III</t>
  </si>
  <si>
    <t>MT III</t>
  </si>
  <si>
    <t>Slaton 5249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</si>
</sst>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>
    <font>
      <sz val="9"/>
      <name val="Geneva"/>
    </font>
    <font>
      <sz val="8"/>
      <name val="Verdan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NewRomanPSMT"/>
      <family val="2"/>
    </font>
    <font>
      <sz val="14"/>
      <color indexed="12"/>
      <name val="Times New Roman"/>
      <family val="1"/>
    </font>
    <font>
      <sz val="14"/>
      <color rgb="FF00B05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vertical="top"/>
    </xf>
    <xf numFmtId="165" fontId="3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1" applyFill="1"/>
    <xf numFmtId="164" fontId="6" fillId="0" borderId="0" xfId="0" applyNumberFormat="1" applyFont="1"/>
    <xf numFmtId="0" fontId="7" fillId="0" borderId="0" xfId="0" applyFont="1"/>
    <xf numFmtId="165" fontId="7" fillId="0" borderId="0" xfId="0" applyNumberFormat="1" applyFont="1"/>
    <xf numFmtId="164" fontId="2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2" borderId="0" xfId="0" applyFont="1" applyFill="1"/>
    <xf numFmtId="0" fontId="9" fillId="0" borderId="0" xfId="0" applyFont="1"/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Normal" xfId="0" builtinId="0"/>
    <cellStyle name="Warning Text" xfId="1" builtinId="1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492974985015"/>
          <c:y val="7.6628424169009099E-2"/>
          <c:w val="0.661914953972497"/>
          <c:h val="0.79310419014924405"/>
        </c:manualLayout>
      </c:layout>
      <c:lineChart>
        <c:grouping val="standard"/>
        <c:varyColors val="0"/>
        <c:ser>
          <c:idx val="0"/>
          <c:order val="0"/>
          <c:tx>
            <c:strRef>
              <c:f>Feuil1!$C$18</c:f>
              <c:strCache>
                <c:ptCount val="1"/>
                <c:pt idx="0">
                  <c:v>ss n°3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66FF"/>
              </a:solidFill>
            </c:spPr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Feuil1!$C$19:$C$28</c:f>
              <c:numCache>
                <c:formatCode>0.000</c:formatCode>
                <c:ptCount val="10"/>
                <c:pt idx="0">
                  <c:v>4.834966514877248E-2</c:v>
                </c:pt>
                <c:pt idx="1">
                  <c:v>0.15189044931188533</c:v>
                </c:pt>
                <c:pt idx="2">
                  <c:v>0.13173562407599282</c:v>
                </c:pt>
                <c:pt idx="3">
                  <c:v>0.11585693987151036</c:v>
                </c:pt>
                <c:pt idx="4">
                  <c:v>0.11210977559196955</c:v>
                </c:pt>
                <c:pt idx="5">
                  <c:v>8.9954122067116948E-2</c:v>
                </c:pt>
                <c:pt idx="6">
                  <c:v>0.1193218096808113</c:v>
                </c:pt>
                <c:pt idx="7">
                  <c:v>0.10885919967577995</c:v>
                </c:pt>
                <c:pt idx="8">
                  <c:v>9.3633959118153864E-2</c:v>
                </c:pt>
                <c:pt idx="9">
                  <c:v>9.5348202245320701E-2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F-EC48-A32F-3C40ADD3E395}"/>
            </c:ext>
          </c:extLst>
        </c:ser>
        <c:ser>
          <c:idx val="1"/>
          <c:order val="1"/>
          <c:tx>
            <c:strRef>
              <c:f>Feuil1!$D$18</c:f>
              <c:strCache>
                <c:ptCount val="1"/>
                <c:pt idx="0">
                  <c:v>6252x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Feuil1!$D$19:$D$28</c:f>
              <c:numCache>
                <c:formatCode>0.000</c:formatCode>
                <c:ptCount val="10"/>
                <c:pt idx="0">
                  <c:v>4.9272714341951129E-2</c:v>
                </c:pt>
                <c:pt idx="1">
                  <c:v>0.129058765892758</c:v>
                </c:pt>
                <c:pt idx="2">
                  <c:v>0.14085916826050582</c:v>
                </c:pt>
                <c:pt idx="3">
                  <c:v>8.6970547084966876E-2</c:v>
                </c:pt>
                <c:pt idx="4">
                  <c:v>0.10500554057437794</c:v>
                </c:pt>
                <c:pt idx="5">
                  <c:v>0.10318830954386926</c:v>
                </c:pt>
                <c:pt idx="7">
                  <c:v>0.11985886862937001</c:v>
                </c:pt>
                <c:pt idx="8">
                  <c:v>0.11825186228906759</c:v>
                </c:pt>
                <c:pt idx="9">
                  <c:v>0.11462987127235924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1-E24C-9B78-27173A236588}"/>
            </c:ext>
          </c:extLst>
        </c:ser>
        <c:ser>
          <c:idx val="2"/>
          <c:order val="2"/>
          <c:tx>
            <c:strRef>
              <c:f>Feuil1!$E$18</c:f>
              <c:strCache>
                <c:ptCount val="1"/>
                <c:pt idx="0">
                  <c:v>6270-2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Feuil1!$E$19:$E$28</c:f>
              <c:numCache>
                <c:formatCode>0.000</c:formatCode>
                <c:ptCount val="10"/>
                <c:pt idx="0">
                  <c:v>3.4263203870167569E-2</c:v>
                </c:pt>
                <c:pt idx="1">
                  <c:v>0.1242463634853479</c:v>
                </c:pt>
                <c:pt idx="2">
                  <c:v>0.11969440213687577</c:v>
                </c:pt>
                <c:pt idx="3">
                  <c:v>8.2292385394219458E-2</c:v>
                </c:pt>
                <c:pt idx="4">
                  <c:v>0.10428443808001298</c:v>
                </c:pt>
                <c:pt idx="5">
                  <c:v>0.10631416907364355</c:v>
                </c:pt>
                <c:pt idx="8">
                  <c:v>0.12417740233060215</c:v>
                </c:pt>
                <c:pt idx="9">
                  <c:v>0.10257991482919326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E1-E24C-9B78-27173A236588}"/>
            </c:ext>
          </c:extLst>
        </c:ser>
        <c:ser>
          <c:idx val="3"/>
          <c:order val="3"/>
          <c:tx>
            <c:strRef>
              <c:f>Feuil1!$F$18</c:f>
              <c:strCache>
                <c:ptCount val="1"/>
                <c:pt idx="0">
                  <c:v>6272-1x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Feuil1!$F$19:$F$28</c:f>
              <c:numCache>
                <c:formatCode>0.000</c:formatCode>
                <c:ptCount val="10"/>
                <c:pt idx="0">
                  <c:v>3.521664987749018E-2</c:v>
                </c:pt>
                <c:pt idx="1">
                  <c:v>0.12895735919047291</c:v>
                </c:pt>
                <c:pt idx="2">
                  <c:v>0.12277451775608617</c:v>
                </c:pt>
                <c:pt idx="3">
                  <c:v>8.5197657681168382E-2</c:v>
                </c:pt>
                <c:pt idx="4">
                  <c:v>0.10402964518217761</c:v>
                </c:pt>
                <c:pt idx="5">
                  <c:v>0.10657729812253103</c:v>
                </c:pt>
                <c:pt idx="6">
                  <c:v>0.12696205820289008</c:v>
                </c:pt>
                <c:pt idx="7">
                  <c:v>0.12643711994305362</c:v>
                </c:pt>
                <c:pt idx="8">
                  <c:v>0.12539334661134349</c:v>
                </c:pt>
                <c:pt idx="9">
                  <c:v>0.10257991482919326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E1-E24C-9B78-27173A236588}"/>
            </c:ext>
          </c:extLst>
        </c:ser>
        <c:ser>
          <c:idx val="4"/>
          <c:order val="4"/>
          <c:tx>
            <c:strRef>
              <c:f>Feuil1!$G$18</c:f>
              <c:strCache>
                <c:ptCount val="1"/>
                <c:pt idx="0">
                  <c:v>6274-1x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Feuil1!$G$19:$G$28</c:f>
              <c:numCache>
                <c:formatCode>0.000</c:formatCode>
                <c:ptCount val="10"/>
                <c:pt idx="0">
                  <c:v>6.1545588599839274E-2</c:v>
                </c:pt>
                <c:pt idx="1">
                  <c:v>0.12486107623044362</c:v>
                </c:pt>
                <c:pt idx="2">
                  <c:v>0.11425106969049104</c:v>
                </c:pt>
                <c:pt idx="3">
                  <c:v>9.3963188932756125E-2</c:v>
                </c:pt>
                <c:pt idx="4">
                  <c:v>0.11683717555333928</c:v>
                </c:pt>
                <c:pt idx="5">
                  <c:v>0.11327695519600223</c:v>
                </c:pt>
                <c:pt idx="7">
                  <c:v>0.1200259370991752</c:v>
                </c:pt>
                <c:pt idx="8">
                  <c:v>0.11182696394417291</c:v>
                </c:pt>
                <c:pt idx="9">
                  <c:v>0.10390600588058607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E1-E24C-9B78-27173A236588}"/>
            </c:ext>
          </c:extLst>
        </c:ser>
        <c:ser>
          <c:idx val="5"/>
          <c:order val="5"/>
          <c:tx>
            <c:strRef>
              <c:f>Feuil1!$H$18</c:f>
              <c:strCache>
                <c:ptCount val="1"/>
                <c:pt idx="0">
                  <c:v>6276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Feuil1!$H$19:$H$28</c:f>
              <c:numCache>
                <c:formatCode>0.000</c:formatCode>
                <c:ptCount val="10"/>
                <c:pt idx="0">
                  <c:v>5.2945416837921755E-2</c:v>
                </c:pt>
                <c:pt idx="1">
                  <c:v>0.15625525471433543</c:v>
                </c:pt>
                <c:pt idx="2">
                  <c:v>0.13338608013075204</c:v>
                </c:pt>
                <c:pt idx="3">
                  <c:v>8.7332610033743041E-2</c:v>
                </c:pt>
                <c:pt idx="4">
                  <c:v>0.11559810343779087</c:v>
                </c:pt>
                <c:pt idx="6">
                  <c:v>0.13438750253889498</c:v>
                </c:pt>
                <c:pt idx="7">
                  <c:v>0.1200259370991752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E1-E24C-9B78-27173A236588}"/>
            </c:ext>
          </c:extLst>
        </c:ser>
        <c:ser>
          <c:idx val="6"/>
          <c:order val="6"/>
          <c:tx>
            <c:strRef>
              <c:f>Feuil1!$I$18</c:f>
              <c:strCache>
                <c:ptCount val="1"/>
                <c:pt idx="0">
                  <c:v>6277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Feuil1!$I$19:$I$28</c:f>
              <c:numCache>
                <c:formatCode>0.000</c:formatCode>
                <c:ptCount val="10"/>
                <c:pt idx="0">
                  <c:v>5.9298845451904558E-2</c:v>
                </c:pt>
                <c:pt idx="1">
                  <c:v>0.13876452255399996</c:v>
                </c:pt>
                <c:pt idx="2">
                  <c:v>0.13338608013075204</c:v>
                </c:pt>
                <c:pt idx="3">
                  <c:v>0.1116919558931877</c:v>
                </c:pt>
                <c:pt idx="4">
                  <c:v>0.10300897612977034</c:v>
                </c:pt>
                <c:pt idx="6">
                  <c:v>0.12179837523087444</c:v>
                </c:pt>
                <c:pt idx="7">
                  <c:v>0.12555842569913622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E1-E24C-9B78-27173A236588}"/>
            </c:ext>
          </c:extLst>
        </c:ser>
        <c:ser>
          <c:idx val="7"/>
          <c:order val="7"/>
          <c:tx>
            <c:strRef>
              <c:f>Feuil1!$J$18</c:f>
              <c:strCache>
                <c:ptCount val="1"/>
                <c:pt idx="0">
                  <c:v>6281x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Feuil1!$J$19:$J$28</c:f>
              <c:numCache>
                <c:formatCode>0.000</c:formatCode>
                <c:ptCount val="10"/>
                <c:pt idx="0">
                  <c:v>4.2145352747487763E-2</c:v>
                </c:pt>
                <c:pt idx="1">
                  <c:v>0.14334106925599643</c:v>
                </c:pt>
                <c:pt idx="2">
                  <c:v>0.12354114546072137</c:v>
                </c:pt>
                <c:pt idx="3">
                  <c:v>6.4733744802463633E-2</c:v>
                </c:pt>
                <c:pt idx="4">
                  <c:v>9.8127768190967357E-2</c:v>
                </c:pt>
                <c:pt idx="5">
                  <c:v>0.10017328724880303</c:v>
                </c:pt>
                <c:pt idx="6">
                  <c:v>0.10821880959371488</c:v>
                </c:pt>
                <c:pt idx="7">
                  <c:v>9.5752242454267833E-2</c:v>
                </c:pt>
                <c:pt idx="8">
                  <c:v>9.1013334111665456E-2</c:v>
                </c:pt>
                <c:pt idx="9">
                  <c:v>9.2163068104359924E-2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E1-E24C-9B78-27173A236588}"/>
            </c:ext>
          </c:extLst>
        </c:ser>
        <c:ser>
          <c:idx val="8"/>
          <c:order val="8"/>
          <c:tx>
            <c:strRef>
              <c:f>Feuil1!$K$18</c:f>
              <c:strCache>
                <c:ptCount val="1"/>
                <c:pt idx="0">
                  <c:v>6284x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Feuil1!$K$19:$K$28</c:f>
              <c:numCache>
                <c:formatCode>0.000</c:formatCode>
                <c:ptCount val="10"/>
                <c:pt idx="0">
                  <c:v>5.7493044588642128E-2</c:v>
                </c:pt>
                <c:pt idx="1">
                  <c:v>0.15476696321835148</c:v>
                </c:pt>
                <c:pt idx="2">
                  <c:v>0.12471401919463054</c:v>
                </c:pt>
                <c:pt idx="3">
                  <c:v>8.8722353561748735E-2</c:v>
                </c:pt>
                <c:pt idx="4">
                  <c:v>9.6272267060376837E-2</c:v>
                </c:pt>
                <c:pt idx="5">
                  <c:v>0.10110663296135725</c:v>
                </c:pt>
                <c:pt idx="6">
                  <c:v>0.11337188652742203</c:v>
                </c:pt>
                <c:pt idx="7">
                  <c:v>0.1174571310798862</c:v>
                </c:pt>
                <c:pt idx="8">
                  <c:v>0.11335543754264532</c:v>
                </c:pt>
                <c:pt idx="9">
                  <c:v>0.10845018552245622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E1-E24C-9B78-27173A236588}"/>
            </c:ext>
          </c:extLst>
        </c:ser>
        <c:ser>
          <c:idx val="9"/>
          <c:order val="9"/>
          <c:tx>
            <c:strRef>
              <c:f>Feuil1!$L$18</c:f>
              <c:strCache>
                <c:ptCount val="1"/>
                <c:pt idx="0">
                  <c:v>6289x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Feuil1!$L$19:$L$28</c:f>
              <c:numCache>
                <c:formatCode>0.000</c:formatCode>
                <c:ptCount val="10"/>
                <c:pt idx="0">
                  <c:v>5.5679703825173732E-2</c:v>
                </c:pt>
                <c:pt idx="1">
                  <c:v>0.14184716081159898</c:v>
                </c:pt>
                <c:pt idx="2">
                  <c:v>0.12881953532999169</c:v>
                </c:pt>
                <c:pt idx="3">
                  <c:v>8.4791807656459994E-2</c:v>
                </c:pt>
                <c:pt idx="4">
                  <c:v>7.8125278281601984E-2</c:v>
                </c:pt>
                <c:pt idx="5">
                  <c:v>0.10052908407927408</c:v>
                </c:pt>
                <c:pt idx="6">
                  <c:v>0.11945025483832183</c:v>
                </c:pt>
                <c:pt idx="7">
                  <c:v>0.12539347242175802</c:v>
                </c:pt>
                <c:pt idx="8">
                  <c:v>0.12721090347816166</c:v>
                </c:pt>
                <c:pt idx="9">
                  <c:v>0.11346571559772722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CE1-E24C-9B78-27173A236588}"/>
            </c:ext>
          </c:extLst>
        </c:ser>
        <c:ser>
          <c:idx val="10"/>
          <c:order val="10"/>
          <c:tx>
            <c:strRef>
              <c:f>Feuil1!$M$18</c:f>
              <c:strCache>
                <c:ptCount val="1"/>
                <c:pt idx="0">
                  <c:v>6293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Feuil1!$M$19:$M$28</c:f>
              <c:numCache>
                <c:formatCode>0.000</c:formatCode>
                <c:ptCount val="10"/>
                <c:pt idx="1">
                  <c:v>0.16193238760602591</c:v>
                </c:pt>
                <c:pt idx="2">
                  <c:v>0.14810933695145834</c:v>
                </c:pt>
                <c:pt idx="3">
                  <c:v>0.10372302622191243</c:v>
                </c:pt>
                <c:pt idx="4">
                  <c:v>0.12783255985480246</c:v>
                </c:pt>
                <c:pt idx="6">
                  <c:v>0.12603542817412916</c:v>
                </c:pt>
                <c:pt idx="7">
                  <c:v>0.1200259370991752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CE1-E24C-9B78-27173A236588}"/>
            </c:ext>
          </c:extLst>
        </c:ser>
        <c:ser>
          <c:idx val="11"/>
          <c:order val="11"/>
          <c:tx>
            <c:strRef>
              <c:f>Feuil1!$N$18</c:f>
              <c:strCache>
                <c:ptCount val="1"/>
                <c:pt idx="0">
                  <c:v>6296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Feuil1!$N$19:$N$28</c:f>
              <c:numCache>
                <c:formatCode>0.000</c:formatCode>
                <c:ptCount val="10"/>
                <c:pt idx="0">
                  <c:v>3.7117285216924145E-2</c:v>
                </c:pt>
                <c:pt idx="1">
                  <c:v>0.12053970244780099</c:v>
                </c:pt>
                <c:pt idx="2">
                  <c:v>0.10235184639078332</c:v>
                </c:pt>
                <c:pt idx="3">
                  <c:v>8.7332610033743041E-2</c:v>
                </c:pt>
                <c:pt idx="4">
                  <c:v>0.10934915416078939</c:v>
                </c:pt>
                <c:pt idx="6">
                  <c:v>0.13023154276773741</c:v>
                </c:pt>
                <c:pt idx="7">
                  <c:v>0.1200259370991752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CE1-E24C-9B78-27173A236588}"/>
            </c:ext>
          </c:extLst>
        </c:ser>
        <c:ser>
          <c:idx val="12"/>
          <c:order val="12"/>
          <c:tx>
            <c:strRef>
              <c:f>Feuil1!$O$18</c:f>
              <c:strCache>
                <c:ptCount val="1"/>
                <c:pt idx="0">
                  <c:v>6303d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Feuil1!$O$19:$O$28</c:f>
              <c:numCache>
                <c:formatCode>0.000</c:formatCode>
                <c:ptCount val="10"/>
                <c:pt idx="0">
                  <c:v>5.7493044588642128E-2</c:v>
                </c:pt>
                <c:pt idx="1">
                  <c:v>0.13035468474139966</c:v>
                </c:pt>
                <c:pt idx="2">
                  <c:v>0.13785570258590552</c:v>
                </c:pt>
                <c:pt idx="3">
                  <c:v>8.7332610033743041E-2</c:v>
                </c:pt>
                <c:pt idx="4">
                  <c:v>0.12175841214260918</c:v>
                </c:pt>
                <c:pt idx="5">
                  <c:v>0.11067897447609365</c:v>
                </c:pt>
                <c:pt idx="6">
                  <c:v>0.13850406873372711</c:v>
                </c:pt>
                <c:pt idx="7">
                  <c:v>0.13102132140063838</c:v>
                </c:pt>
                <c:pt idx="8">
                  <c:v>9.9114998428035062E-2</c:v>
                </c:pt>
                <c:pt idx="9">
                  <c:v>0.11951107921116222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CE1-E24C-9B78-27173A236588}"/>
            </c:ext>
          </c:extLst>
        </c:ser>
        <c:ser>
          <c:idx val="13"/>
          <c:order val="13"/>
          <c:tx>
            <c:strRef>
              <c:f>Feuil1!$P$18</c:f>
              <c:strCache>
                <c:ptCount val="1"/>
                <c:pt idx="0">
                  <c:v>6307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Feuil1!$P$19:$P$28</c:f>
              <c:numCache>
                <c:formatCode>0.000</c:formatCode>
                <c:ptCount val="10"/>
                <c:pt idx="0">
                  <c:v>5.0193805847142947E-2</c:v>
                </c:pt>
                <c:pt idx="1">
                  <c:v>0.15625525471433543</c:v>
                </c:pt>
                <c:pt idx="2">
                  <c:v>0.13338608013075204</c:v>
                </c:pt>
                <c:pt idx="3">
                  <c:v>7.8899442496880079E-2</c:v>
                </c:pt>
                <c:pt idx="4">
                  <c:v>0.10300897612977034</c:v>
                </c:pt>
                <c:pt idx="6">
                  <c:v>0.10883339806650683</c:v>
                </c:pt>
                <c:pt idx="7">
                  <c:v>0.10874492668948621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CE1-E24C-9B78-27173A236588}"/>
            </c:ext>
          </c:extLst>
        </c:ser>
        <c:ser>
          <c:idx val="14"/>
          <c:order val="14"/>
          <c:tx>
            <c:strRef>
              <c:f>Feuil1!$Q$18</c:f>
              <c:strCache>
                <c:ptCount val="1"/>
                <c:pt idx="0">
                  <c:v>6310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Feuil1!$Q$19:$Q$28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0.1446733821645203</c:v>
                </c:pt>
                <c:pt idx="2">
                  <c:v>0.13338608013075204</c:v>
                </c:pt>
                <c:pt idx="3">
                  <c:v>9.148856980490061E-2</c:v>
                </c:pt>
                <c:pt idx="4">
                  <c:v>0.11559810343779087</c:v>
                </c:pt>
                <c:pt idx="6">
                  <c:v>0.13850406873372711</c:v>
                </c:pt>
                <c:pt idx="7">
                  <c:v>0.12555842569913622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CE1-E24C-9B78-27173A236588}"/>
            </c:ext>
          </c:extLst>
        </c:ser>
        <c:ser>
          <c:idx val="15"/>
          <c:order val="15"/>
          <c:tx>
            <c:strRef>
              <c:f>Feuil1!$R$18</c:f>
              <c:strCache>
                <c:ptCount val="1"/>
                <c:pt idx="0">
                  <c:v>6314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Feuil1!$R$19:$R$28</c:f>
              <c:numCache>
                <c:formatCode>0.000</c:formatCode>
                <c:ptCount val="10"/>
                <c:pt idx="0">
                  <c:v>4.7424649928138329E-2</c:v>
                </c:pt>
                <c:pt idx="1">
                  <c:v>0.15050292582524416</c:v>
                </c:pt>
                <c:pt idx="2">
                  <c:v>0.13338608013075204</c:v>
                </c:pt>
                <c:pt idx="3">
                  <c:v>7.8899442496880079E-2</c:v>
                </c:pt>
                <c:pt idx="4">
                  <c:v>0.11559810343779087</c:v>
                </c:pt>
                <c:pt idx="6">
                  <c:v>0.12179837523087444</c:v>
                </c:pt>
                <c:pt idx="7">
                  <c:v>0.1200259370991752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CE1-E24C-9B78-27173A236588}"/>
            </c:ext>
          </c:extLst>
        </c:ser>
        <c:ser>
          <c:idx val="16"/>
          <c:order val="16"/>
          <c:tx>
            <c:strRef>
              <c:f>Feuil1!$S$18</c:f>
              <c:strCache>
                <c:ptCount val="1"/>
                <c:pt idx="0">
                  <c:v>6323x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Feuil1!$S$19:$S$28</c:f>
              <c:numCache>
                <c:formatCode>0.000</c:formatCode>
                <c:ptCount val="10"/>
                <c:pt idx="0">
                  <c:v>4.1520018612228871E-2</c:v>
                </c:pt>
                <c:pt idx="1">
                  <c:v>0.12982868400027114</c:v>
                </c:pt>
                <c:pt idx="2">
                  <c:v>0.12133984850740931</c:v>
                </c:pt>
                <c:pt idx="3">
                  <c:v>8.5155690779468385E-2</c:v>
                </c:pt>
                <c:pt idx="4">
                  <c:v>0.10010398548636301</c:v>
                </c:pt>
                <c:pt idx="5">
                  <c:v>0.1027020022399443</c:v>
                </c:pt>
                <c:pt idx="6">
                  <c:v>0.10684014235579364</c:v>
                </c:pt>
                <c:pt idx="7">
                  <c:v>0.11700882705875881</c:v>
                </c:pt>
                <c:pt idx="8">
                  <c:v>0.11955286368078877</c:v>
                </c:pt>
                <c:pt idx="9">
                  <c:v>0.10350860355128289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CE1-E24C-9B78-27173A236588}"/>
            </c:ext>
          </c:extLst>
        </c:ser>
        <c:ser>
          <c:idx val="17"/>
          <c:order val="17"/>
          <c:tx>
            <c:strRef>
              <c:f>Feuil1!$T$18</c:f>
              <c:strCache>
                <c:ptCount val="1"/>
                <c:pt idx="0">
                  <c:v>6326-1x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Feuil1!$T$19:$T$28</c:f>
              <c:numCache>
                <c:formatCode>0.000</c:formatCode>
                <c:ptCount val="10"/>
                <c:pt idx="0">
                  <c:v>5.0806783340440198E-2</c:v>
                </c:pt>
                <c:pt idx="1">
                  <c:v>0.10470253986407951</c:v>
                </c:pt>
                <c:pt idx="2">
                  <c:v>0.12947484603000281</c:v>
                </c:pt>
                <c:pt idx="3">
                  <c:v>9.1267919739489667E-2</c:v>
                </c:pt>
                <c:pt idx="4">
                  <c:v>9.825692640215089E-2</c:v>
                </c:pt>
                <c:pt idx="5">
                  <c:v>9.7450708742338632E-2</c:v>
                </c:pt>
                <c:pt idx="6">
                  <c:v>0.11302445092336932</c:v>
                </c:pt>
                <c:pt idx="7">
                  <c:v>0.10668285458169691</c:v>
                </c:pt>
                <c:pt idx="8">
                  <c:v>9.2325623287792702E-2</c:v>
                </c:pt>
                <c:pt idx="9">
                  <c:v>9.0595831276270467E-2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CE1-E24C-9B78-27173A236588}"/>
            </c:ext>
          </c:extLst>
        </c:ser>
        <c:ser>
          <c:idx val="18"/>
          <c:order val="18"/>
          <c:tx>
            <c:strRef>
              <c:f>Feuil1!$U$18</c:f>
              <c:strCache>
                <c:ptCount val="1"/>
                <c:pt idx="0">
                  <c:v>6352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Feuil1!$U$19:$U$28</c:f>
              <c:numCache>
                <c:formatCode>0.000</c:formatCode>
                <c:ptCount val="10"/>
                <c:pt idx="1">
                  <c:v>0.15625525471433543</c:v>
                </c:pt>
                <c:pt idx="2">
                  <c:v>0.13338608013075204</c:v>
                </c:pt>
                <c:pt idx="3">
                  <c:v>7.8899442496880079E-2</c:v>
                </c:pt>
                <c:pt idx="4">
                  <c:v>0.10300897612977034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5CE1-E24C-9B78-27173A236588}"/>
            </c:ext>
          </c:extLst>
        </c:ser>
        <c:ser>
          <c:idx val="19"/>
          <c:order val="19"/>
          <c:tx>
            <c:strRef>
              <c:f>Feuil1!$V$18</c:f>
              <c:strCache>
                <c:ptCount val="1"/>
                <c:pt idx="0">
                  <c:v>6369x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Feuil1!$V$19:$V$28</c:f>
              <c:numCache>
                <c:formatCode>0.000</c:formatCode>
                <c:ptCount val="10"/>
                <c:pt idx="0">
                  <c:v>4.4015970780534985E-2</c:v>
                </c:pt>
                <c:pt idx="1">
                  <c:v>0.17588162263167484</c:v>
                </c:pt>
                <c:pt idx="2">
                  <c:v>0.13815204820088622</c:v>
                </c:pt>
                <c:pt idx="3">
                  <c:v>0.1004940560917138</c:v>
                </c:pt>
                <c:pt idx="4">
                  <c:v>9.5319866499075978E-2</c:v>
                </c:pt>
                <c:pt idx="5">
                  <c:v>0.11362218135241875</c:v>
                </c:pt>
                <c:pt idx="6">
                  <c:v>0.12901883773102618</c:v>
                </c:pt>
                <c:pt idx="7">
                  <c:v>0.10316628085885982</c:v>
                </c:pt>
                <c:pt idx="8">
                  <c:v>9.2180009042705846E-2</c:v>
                </c:pt>
                <c:pt idx="9">
                  <c:v>9.1958966362417405E-2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5CE1-E24C-9B78-27173A236588}"/>
            </c:ext>
          </c:extLst>
        </c:ser>
        <c:ser>
          <c:idx val="20"/>
          <c:order val="20"/>
          <c:tx>
            <c:strRef>
              <c:f>Feuil1!$W$18</c:f>
              <c:strCache>
                <c:ptCount val="1"/>
                <c:pt idx="0">
                  <c:v>6376-2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Feuil1!$W$19:$W$28</c:f>
              <c:numCache>
                <c:formatCode>0.000</c:formatCode>
                <c:ptCount val="10"/>
                <c:pt idx="0">
                  <c:v>7.5221811549073703E-2</c:v>
                </c:pt>
                <c:pt idx="1">
                  <c:v>0.15165950302518638</c:v>
                </c:pt>
                <c:pt idx="2">
                  <c:v>0.14227979329073448</c:v>
                </c:pt>
                <c:pt idx="3">
                  <c:v>9.2315010552682875E-2</c:v>
                </c:pt>
                <c:pt idx="4">
                  <c:v>0.12175841214260918</c:v>
                </c:pt>
                <c:pt idx="5">
                  <c:v>0.12351619918126588</c:v>
                </c:pt>
                <c:pt idx="8">
                  <c:v>0.13088996999366898</c:v>
                </c:pt>
                <c:pt idx="9">
                  <c:v>0.11823186037198918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5CE1-E24C-9B78-27173A236588}"/>
            </c:ext>
          </c:extLst>
        </c:ser>
        <c:ser>
          <c:idx val="21"/>
          <c:order val="21"/>
          <c:tx>
            <c:strRef>
              <c:f>Feuil1!$X$18</c:f>
              <c:strCache>
                <c:ptCount val="1"/>
                <c:pt idx="0">
                  <c:v>6396-1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Feuil1!$X$19:$X$28</c:f>
              <c:numCache>
                <c:formatCode>0.000</c:formatCode>
                <c:ptCount val="10"/>
                <c:pt idx="0">
                  <c:v>3.7117285216924145E-2</c:v>
                </c:pt>
                <c:pt idx="1">
                  <c:v>0.12053970244780099</c:v>
                </c:pt>
                <c:pt idx="2">
                  <c:v>0.10235184639078332</c:v>
                </c:pt>
                <c:pt idx="3">
                  <c:v>8.7332610033743041E-2</c:v>
                </c:pt>
                <c:pt idx="4">
                  <c:v>0.10934915416078939</c:v>
                </c:pt>
                <c:pt idx="6">
                  <c:v>0.13023154276773741</c:v>
                </c:pt>
                <c:pt idx="7">
                  <c:v>0.1200259370991752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5CE1-E24C-9B78-27173A236588}"/>
            </c:ext>
          </c:extLst>
        </c:ser>
        <c:ser>
          <c:idx val="22"/>
          <c:order val="22"/>
          <c:tx>
            <c:strRef>
              <c:f>Feuil1!$Y$18</c:f>
              <c:strCache>
                <c:ptCount val="1"/>
                <c:pt idx="0">
                  <c:v>6397-1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Feuil1!$Y$19:$Y$28</c:f>
              <c:numCache>
                <c:formatCode>0.000</c:formatCode>
                <c:ptCount val="10"/>
                <c:pt idx="1">
                  <c:v>0.12053970244780099</c:v>
                </c:pt>
                <c:pt idx="2">
                  <c:v>0.11814611357401517</c:v>
                </c:pt>
                <c:pt idx="3">
                  <c:v>6.1525346427457439E-2</c:v>
                </c:pt>
                <c:pt idx="4">
                  <c:v>9.0043998965402716E-2</c:v>
                </c:pt>
                <c:pt idx="6">
                  <c:v>9.5469436508525352E-2</c:v>
                </c:pt>
                <c:pt idx="7">
                  <c:v>9.7163054139671079E-2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5CE1-E24C-9B78-27173A236588}"/>
            </c:ext>
          </c:extLst>
        </c:ser>
        <c:ser>
          <c:idx val="23"/>
          <c:order val="23"/>
          <c:tx>
            <c:strRef>
              <c:f>Feuil1!$Z$18</c:f>
              <c:strCache>
                <c:ptCount val="1"/>
                <c:pt idx="0">
                  <c:v>6773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Feuil1!$Z$19:$Z$28</c:f>
              <c:numCache>
                <c:formatCode>0.000</c:formatCode>
                <c:ptCount val="10"/>
                <c:pt idx="0">
                  <c:v>3.9009638894629273E-2</c:v>
                </c:pt>
                <c:pt idx="1">
                  <c:v>0.11830042487883774</c:v>
                </c:pt>
                <c:pt idx="2">
                  <c:v>0.11126729546738412</c:v>
                </c:pt>
                <c:pt idx="3">
                  <c:v>7.8814278366417412E-2</c:v>
                </c:pt>
                <c:pt idx="5">
                  <c:v>9.825586920308127E-2</c:v>
                </c:pt>
                <c:pt idx="6">
                  <c:v>0.102825974214108</c:v>
                </c:pt>
                <c:pt idx="7">
                  <c:v>0.11430924116726704</c:v>
                </c:pt>
                <c:pt idx="8">
                  <c:v>0.10268358450430304</c:v>
                </c:pt>
                <c:pt idx="9">
                  <c:v>0.10018269909093758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5CE1-E24C-9B78-27173A236588}"/>
            </c:ext>
          </c:extLst>
        </c:ser>
        <c:ser>
          <c:idx val="24"/>
          <c:order val="24"/>
          <c:tx>
            <c:strRef>
              <c:f>Feuil1!$AA$18</c:f>
              <c:strCache>
                <c:ptCount val="1"/>
                <c:pt idx="0">
                  <c:v>9630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Feuil1!$AA$19:$AA$28</c:f>
              <c:numCache>
                <c:formatCode>0.000</c:formatCode>
                <c:ptCount val="10"/>
                <c:pt idx="0">
                  <c:v>5.1112947950866516E-2</c:v>
                </c:pt>
                <c:pt idx="1">
                  <c:v>0.14349802425658575</c:v>
                </c:pt>
                <c:pt idx="2">
                  <c:v>0.12277451775608617</c:v>
                </c:pt>
                <c:pt idx="3">
                  <c:v>5.9749088401654493E-2</c:v>
                </c:pt>
                <c:pt idx="5">
                  <c:v>0.10980951576346487</c:v>
                </c:pt>
                <c:pt idx="8">
                  <c:v>0.11182696394417291</c:v>
                </c:pt>
                <c:pt idx="9">
                  <c:v>0.1065461020467946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5CE1-E24C-9B78-27173A236588}"/>
            </c:ext>
          </c:extLst>
        </c:ser>
        <c:ser>
          <c:idx val="25"/>
          <c:order val="25"/>
          <c:tx>
            <c:strRef>
              <c:f>Feuil1!$AB$18</c:f>
              <c:strCache>
                <c:ptCount val="1"/>
                <c:pt idx="0">
                  <c:v>6246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Feuil1!$AB$19:$AB$28</c:f>
              <c:numCache>
                <c:formatCode>0.000</c:formatCode>
                <c:ptCount val="10"/>
                <c:pt idx="0">
                  <c:v>6.1993545815318463E-2</c:v>
                </c:pt>
                <c:pt idx="1">
                  <c:v>0.14876226424894301</c:v>
                </c:pt>
                <c:pt idx="2">
                  <c:v>0.11236896714830724</c:v>
                </c:pt>
                <c:pt idx="3">
                  <c:v>8.0768840531354691E-2</c:v>
                </c:pt>
                <c:pt idx="4">
                  <c:v>8.8857941381888628E-2</c:v>
                </c:pt>
                <c:pt idx="5">
                  <c:v>9.825586920308127E-2</c:v>
                </c:pt>
                <c:pt idx="6">
                  <c:v>0.11786343671683408</c:v>
                </c:pt>
                <c:pt idx="7">
                  <c:v>0.12818919284647246</c:v>
                </c:pt>
                <c:pt idx="8">
                  <c:v>0.12173525260442197</c:v>
                </c:pt>
                <c:pt idx="9">
                  <c:v>0.11720576543062999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5CE1-E24C-9B78-27173A236588}"/>
            </c:ext>
          </c:extLst>
        </c:ser>
        <c:ser>
          <c:idx val="26"/>
          <c:order val="26"/>
          <c:tx>
            <c:strRef>
              <c:f>Feuil1!$AC$18</c:f>
              <c:strCache>
                <c:ptCount val="1"/>
                <c:pt idx="0">
                  <c:v>6260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Feuil1!$AC$19:$AC$28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0.15785234680751214</c:v>
                </c:pt>
                <c:pt idx="2">
                  <c:v>0.13963075062330721</c:v>
                </c:pt>
                <c:pt idx="3">
                  <c:v>9.7567313201581296E-2</c:v>
                </c:pt>
                <c:pt idx="5">
                  <c:v>0.13045970487974023</c:v>
                </c:pt>
                <c:pt idx="6">
                  <c:v>0.13546156915021568</c:v>
                </c:pt>
                <c:pt idx="7">
                  <c:v>0.12993422575942426</c:v>
                </c:pt>
                <c:pt idx="8">
                  <c:v>0.14219830655210575</c:v>
                </c:pt>
                <c:pt idx="9">
                  <c:v>0.13715808892701808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5CE1-E24C-9B78-27173A236588}"/>
            </c:ext>
          </c:extLst>
        </c:ser>
        <c:ser>
          <c:idx val="27"/>
          <c:order val="27"/>
          <c:tx>
            <c:strRef>
              <c:f>Feuil1!$AD$18</c:f>
              <c:strCache>
                <c:ptCount val="1"/>
                <c:pt idx="0">
                  <c:v>6268-1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Feuil1!$AD$19:$AD$28</c:f>
              <c:numCache>
                <c:formatCode>0.000</c:formatCode>
                <c:ptCount val="10"/>
                <c:pt idx="0">
                  <c:v>4.2769787767936052E-2</c:v>
                </c:pt>
                <c:pt idx="1">
                  <c:v>0.12986916822140526</c:v>
                </c:pt>
                <c:pt idx="2">
                  <c:v>0.10283412793052138</c:v>
                </c:pt>
                <c:pt idx="3">
                  <c:v>9.3222282613901308E-2</c:v>
                </c:pt>
                <c:pt idx="4">
                  <c:v>9.6055995713890896E-2</c:v>
                </c:pt>
                <c:pt idx="5">
                  <c:v>0.11491434083556129</c:v>
                </c:pt>
                <c:pt idx="6">
                  <c:v>0.1157961841888655</c:v>
                </c:pt>
                <c:pt idx="7">
                  <c:v>0.13983433045272786</c:v>
                </c:pt>
                <c:pt idx="8">
                  <c:v>0.10889394616501313</c:v>
                </c:pt>
                <c:pt idx="9">
                  <c:v>0.1065461020467946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5CE1-E24C-9B78-27173A236588}"/>
            </c:ext>
          </c:extLst>
        </c:ser>
        <c:ser>
          <c:idx val="28"/>
          <c:order val="28"/>
          <c:tx>
            <c:strRef>
              <c:f>Feuil1!$AE$18</c:f>
              <c:strCache>
                <c:ptCount val="1"/>
                <c:pt idx="0">
                  <c:v>6271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Feuil1!$AE$19:$AE$28</c:f>
              <c:numCache>
                <c:formatCode>0.000</c:formatCode>
                <c:ptCount val="10"/>
                <c:pt idx="0">
                  <c:v>5.4770186253168873E-2</c:v>
                </c:pt>
                <c:pt idx="1">
                  <c:v>0.14361570329318241</c:v>
                </c:pt>
                <c:pt idx="2">
                  <c:v>0.14403688732033371</c:v>
                </c:pt>
                <c:pt idx="3">
                  <c:v>7.8984589930130689E-2</c:v>
                </c:pt>
                <c:pt idx="4">
                  <c:v>0.10031825086241142</c:v>
                </c:pt>
                <c:pt idx="5">
                  <c:v>9.8881074734874508E-2</c:v>
                </c:pt>
                <c:pt idx="6">
                  <c:v>0.107163201664076</c:v>
                </c:pt>
                <c:pt idx="7">
                  <c:v>0.13123841437286865</c:v>
                </c:pt>
                <c:pt idx="8">
                  <c:v>0.10111701802426531</c:v>
                </c:pt>
                <c:pt idx="9">
                  <c:v>9.710020718606871E-2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5CE1-E24C-9B78-27173A236588}"/>
            </c:ext>
          </c:extLst>
        </c:ser>
        <c:ser>
          <c:idx val="29"/>
          <c:order val="29"/>
          <c:tx>
            <c:strRef>
              <c:f>Feuil1!$AF$18</c:f>
              <c:strCache>
                <c:ptCount val="1"/>
                <c:pt idx="0">
                  <c:v>6272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Feuil1!$AF$19:$AF$28</c:f>
              <c:numCache>
                <c:formatCode>0.000</c:formatCode>
                <c:ptCount val="10"/>
                <c:pt idx="0">
                  <c:v>3.4263203870167569E-2</c:v>
                </c:pt>
                <c:pt idx="1">
                  <c:v>0.1251067179122769</c:v>
                </c:pt>
                <c:pt idx="2">
                  <c:v>0.11969440213687577</c:v>
                </c:pt>
                <c:pt idx="3">
                  <c:v>8.3052158226178507E-2</c:v>
                </c:pt>
                <c:pt idx="4">
                  <c:v>0.10504792110448258</c:v>
                </c:pt>
                <c:pt idx="5">
                  <c:v>0.10657729812253103</c:v>
                </c:pt>
                <c:pt idx="6">
                  <c:v>0.12366777326534906</c:v>
                </c:pt>
                <c:pt idx="7">
                  <c:v>0.12731403994195989</c:v>
                </c:pt>
                <c:pt idx="8">
                  <c:v>0.12539334661134349</c:v>
                </c:pt>
                <c:pt idx="9">
                  <c:v>0.10257991482919326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5CE1-E24C-9B78-27173A236588}"/>
            </c:ext>
          </c:extLst>
        </c:ser>
        <c:ser>
          <c:idx val="30"/>
          <c:order val="30"/>
          <c:tx>
            <c:strRef>
              <c:f>Feuil1!$AG$18</c:f>
              <c:strCache>
                <c:ptCount val="1"/>
                <c:pt idx="0">
                  <c:v>6291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Feuil1!$AG$19:$AG$28</c:f>
              <c:numCache>
                <c:formatCode>0.000</c:formatCode>
                <c:ptCount val="10"/>
                <c:pt idx="0">
                  <c:v>6.2888076475348331E-2</c:v>
                </c:pt>
                <c:pt idx="1">
                  <c:v>0.12670001115261931</c:v>
                </c:pt>
                <c:pt idx="2">
                  <c:v>0.13338608013075204</c:v>
                </c:pt>
                <c:pt idx="3">
                  <c:v>7.8899442496880079E-2</c:v>
                </c:pt>
                <c:pt idx="4">
                  <c:v>9.0043998965402716E-2</c:v>
                </c:pt>
                <c:pt idx="5">
                  <c:v>9.1136866752193679E-2</c:v>
                </c:pt>
                <c:pt idx="6">
                  <c:v>0.12179837523087444</c:v>
                </c:pt>
                <c:pt idx="7">
                  <c:v>0.14174518679241155</c:v>
                </c:pt>
                <c:pt idx="8">
                  <c:v>0.12552824162156107</c:v>
                </c:pt>
                <c:pt idx="9">
                  <c:v>0.10917024587294333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5CE1-E24C-9B78-27173A236588}"/>
            </c:ext>
          </c:extLst>
        </c:ser>
        <c:ser>
          <c:idx val="31"/>
          <c:order val="31"/>
          <c:tx>
            <c:strRef>
              <c:f>Feuil1!$AH$18</c:f>
              <c:strCache>
                <c:ptCount val="1"/>
                <c:pt idx="0">
                  <c:v>6322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Feuil1!$AH$19:$AH$28</c:f>
              <c:numCache>
                <c:formatCode>0.000</c:formatCode>
                <c:ptCount val="10"/>
                <c:pt idx="0">
                  <c:v>6.1097168857467299E-2</c:v>
                </c:pt>
                <c:pt idx="1">
                  <c:v>0.11730147220860521</c:v>
                </c:pt>
                <c:pt idx="2">
                  <c:v>0.10523753462827146</c:v>
                </c:pt>
                <c:pt idx="3">
                  <c:v>3.4747478651623531E-2</c:v>
                </c:pt>
                <c:pt idx="5">
                  <c:v>7.8039714442043495E-2</c:v>
                </c:pt>
                <c:pt idx="6">
                  <c:v>8.9456452726002222E-2</c:v>
                </c:pt>
                <c:pt idx="7">
                  <c:v>0.11430924116726704</c:v>
                </c:pt>
                <c:pt idx="8">
                  <c:v>0.12727807453728612</c:v>
                </c:pt>
                <c:pt idx="9">
                  <c:v>0.10667768649921849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5CE1-E24C-9B78-27173A236588}"/>
            </c:ext>
          </c:extLst>
        </c:ser>
        <c:ser>
          <c:idx val="32"/>
          <c:order val="32"/>
          <c:tx>
            <c:strRef>
              <c:f>Feuil1!$AI$18</c:f>
              <c:strCache>
                <c:ptCount val="1"/>
                <c:pt idx="0">
                  <c:v>6327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Feuil1!$AI$19:$AI$28</c:f>
              <c:numCache>
                <c:formatCode>0.000</c:formatCode>
                <c:ptCount val="10"/>
                <c:pt idx="0">
                  <c:v>3.9009638894629273E-2</c:v>
                </c:pt>
                <c:pt idx="1">
                  <c:v>0.12041560058043177</c:v>
                </c:pt>
                <c:pt idx="2">
                  <c:v>0.1224674873566578</c:v>
                </c:pt>
                <c:pt idx="3">
                  <c:v>7.3156196796083206E-2</c:v>
                </c:pt>
                <c:pt idx="4">
                  <c:v>8.4214455304678859E-2</c:v>
                </c:pt>
                <c:pt idx="5">
                  <c:v>8.4176283208156955E-2</c:v>
                </c:pt>
                <c:pt idx="6">
                  <c:v>9.0189748775107548E-2</c:v>
                </c:pt>
                <c:pt idx="7">
                  <c:v>0.11147921367673863</c:v>
                </c:pt>
                <c:pt idx="8">
                  <c:v>0.11196613859106286</c:v>
                </c:pt>
                <c:pt idx="9">
                  <c:v>9.3860196023743292E-2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5CE1-E24C-9B78-27173A236588}"/>
            </c:ext>
          </c:extLst>
        </c:ser>
        <c:ser>
          <c:idx val="33"/>
          <c:order val="33"/>
          <c:tx>
            <c:strRef>
              <c:f>Feuil1!$AJ$18</c:f>
              <c:strCache>
                <c:ptCount val="1"/>
                <c:pt idx="0">
                  <c:v>6333b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Feuil1!$AJ$19:$AJ$28</c:f>
              <c:numCache>
                <c:formatCode>0.000</c:formatCode>
                <c:ptCount val="10"/>
                <c:pt idx="0">
                  <c:v>3.9952732602703378E-2</c:v>
                </c:pt>
                <c:pt idx="1">
                  <c:v>0.12522948667122957</c:v>
                </c:pt>
                <c:pt idx="2">
                  <c:v>0.11299724137274803</c:v>
                </c:pt>
                <c:pt idx="3">
                  <c:v>5.7518500642967485E-2</c:v>
                </c:pt>
                <c:pt idx="4">
                  <c:v>9.397429259383494E-2</c:v>
                </c:pt>
                <c:pt idx="5">
                  <c:v>8.3899221328327389E-2</c:v>
                </c:pt>
                <c:pt idx="6">
                  <c:v>0.11075931910254533</c:v>
                </c:pt>
                <c:pt idx="7">
                  <c:v>0.11419639343845134</c:v>
                </c:pt>
                <c:pt idx="8">
                  <c:v>0.10749027822718071</c:v>
                </c:pt>
                <c:pt idx="9">
                  <c:v>0.10417073888598138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5CE1-E24C-9B78-27173A236588}"/>
            </c:ext>
          </c:extLst>
        </c:ser>
        <c:ser>
          <c:idx val="34"/>
          <c:order val="34"/>
          <c:tx>
            <c:strRef>
              <c:f>Feuil1!$AK$18</c:f>
              <c:strCache>
                <c:ptCount val="1"/>
                <c:pt idx="0">
                  <c:v>6347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Feuil1!$AK$19:$AK$28</c:f>
              <c:numCache>
                <c:formatCode>0.000</c:formatCode>
                <c:ptCount val="10"/>
                <c:pt idx="0">
                  <c:v>5.1112947950866516E-2</c:v>
                </c:pt>
                <c:pt idx="1">
                  <c:v>0.11979455874443734</c:v>
                </c:pt>
                <c:pt idx="2">
                  <c:v>9.8960795840004723E-2</c:v>
                </c:pt>
                <c:pt idx="3">
                  <c:v>7.4018234558077323E-2</c:v>
                </c:pt>
                <c:pt idx="4">
                  <c:v>7.3410552842573917E-2</c:v>
                </c:pt>
                <c:pt idx="5">
                  <c:v>7.6538911283165367E-2</c:v>
                </c:pt>
                <c:pt idx="6">
                  <c:v>9.7185125434146702E-2</c:v>
                </c:pt>
                <c:pt idx="7">
                  <c:v>0.10885919967577995</c:v>
                </c:pt>
                <c:pt idx="8">
                  <c:v>0.10931416340331612</c:v>
                </c:pt>
                <c:pt idx="9">
                  <c:v>9.16866814118662E-2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5CE1-E24C-9B78-27173A236588}"/>
            </c:ext>
          </c:extLst>
        </c:ser>
        <c:ser>
          <c:idx val="35"/>
          <c:order val="35"/>
          <c:tx>
            <c:strRef>
              <c:f>Feuil1!$AL$18</c:f>
              <c:strCache>
                <c:ptCount val="1"/>
                <c:pt idx="0">
                  <c:v>6350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Feuil1!$AL$19:$AL$28</c:f>
              <c:numCache>
                <c:formatCode>0.000</c:formatCode>
                <c:ptCount val="10"/>
                <c:pt idx="0">
                  <c:v>4.2769787767936052E-2</c:v>
                </c:pt>
                <c:pt idx="1">
                  <c:v>0.10909865932641649</c:v>
                </c:pt>
                <c:pt idx="2">
                  <c:v>0.12461215582324692</c:v>
                </c:pt>
                <c:pt idx="3">
                  <c:v>8.0768840531354691E-2</c:v>
                </c:pt>
                <c:pt idx="4">
                  <c:v>7.7899776183019354E-2</c:v>
                </c:pt>
                <c:pt idx="5">
                  <c:v>9.9594494988780369E-2</c:v>
                </c:pt>
                <c:pt idx="6">
                  <c:v>9.988038324846249E-2</c:v>
                </c:pt>
                <c:pt idx="7">
                  <c:v>0.11351869059835096</c:v>
                </c:pt>
                <c:pt idx="8">
                  <c:v>0.10182979429111061</c:v>
                </c:pt>
                <c:pt idx="9">
                  <c:v>9.5078034596232763E-2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5CE1-E24C-9B78-27173A236588}"/>
            </c:ext>
          </c:extLst>
        </c:ser>
        <c:ser>
          <c:idx val="36"/>
          <c:order val="36"/>
          <c:tx>
            <c:strRef>
              <c:f>Feuil1!$AM$18</c:f>
              <c:strCache>
                <c:ptCount val="1"/>
                <c:pt idx="0">
                  <c:v>6364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Feuil1!$AM$19:$AM$28</c:f>
              <c:numCache>
                <c:formatCode>0.000</c:formatCode>
                <c:ptCount val="10"/>
                <c:pt idx="0">
                  <c:v>6.1097168857467299E-2</c:v>
                </c:pt>
                <c:pt idx="1">
                  <c:v>0.15978381008060305</c:v>
                </c:pt>
                <c:pt idx="2">
                  <c:v>0.15200050318836889</c:v>
                </c:pt>
                <c:pt idx="3">
                  <c:v>0.10114177355987941</c:v>
                </c:pt>
                <c:pt idx="5">
                  <c:v>0.10021777779659624</c:v>
                </c:pt>
                <c:pt idx="6">
                  <c:v>0.10645803490569383</c:v>
                </c:pt>
                <c:pt idx="7">
                  <c:v>0.12213659355077877</c:v>
                </c:pt>
                <c:pt idx="8">
                  <c:v>0.11432530917664785</c:v>
                </c:pt>
                <c:pt idx="9">
                  <c:v>0.10851569490969903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5CE1-E24C-9B78-27173A236588}"/>
            </c:ext>
          </c:extLst>
        </c:ser>
        <c:ser>
          <c:idx val="37"/>
          <c:order val="37"/>
          <c:tx>
            <c:strRef>
              <c:f>Feuil1!$AN$18</c:f>
              <c:strCache>
                <c:ptCount val="1"/>
                <c:pt idx="0">
                  <c:v>6373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Feuil1!$AN$19:$AN$28</c:f>
              <c:numCache>
                <c:formatCode>0.000</c:formatCode>
                <c:ptCount val="10"/>
                <c:pt idx="0">
                  <c:v>3.6168007282905368E-2</c:v>
                </c:pt>
                <c:pt idx="1">
                  <c:v>0.1318079860927921</c:v>
                </c:pt>
                <c:pt idx="2">
                  <c:v>9.456160196453145E-2</c:v>
                </c:pt>
                <c:pt idx="3">
                  <c:v>6.8645808131327257E-2</c:v>
                </c:pt>
                <c:pt idx="4">
                  <c:v>7.9925092220568317E-2</c:v>
                </c:pt>
                <c:pt idx="5">
                  <c:v>7.5786560325149521E-2</c:v>
                </c:pt>
                <c:pt idx="6">
                  <c:v>8.8078176475887338E-2</c:v>
                </c:pt>
                <c:pt idx="7">
                  <c:v>0.13577247699163952</c:v>
                </c:pt>
                <c:pt idx="8">
                  <c:v>0.11446368562577258</c:v>
                </c:pt>
                <c:pt idx="9">
                  <c:v>0.10350860355128289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5CE1-E24C-9B78-27173A236588}"/>
            </c:ext>
          </c:extLst>
        </c:ser>
        <c:ser>
          <c:idx val="38"/>
          <c:order val="38"/>
          <c:tx>
            <c:strRef>
              <c:f>Feuil1!$AO$18</c:f>
              <c:strCache>
                <c:ptCount val="1"/>
                <c:pt idx="0">
                  <c:v>6773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Feuil1!$AO$19:$AO$28</c:f>
              <c:numCache>
                <c:formatCode>0.000</c:formatCode>
                <c:ptCount val="10"/>
                <c:pt idx="0">
                  <c:v>3.9009638894629273E-2</c:v>
                </c:pt>
                <c:pt idx="1">
                  <c:v>0.11830042487883774</c:v>
                </c:pt>
                <c:pt idx="2">
                  <c:v>0.11126729546738412</c:v>
                </c:pt>
                <c:pt idx="3">
                  <c:v>7.8814278366417412E-2</c:v>
                </c:pt>
                <c:pt idx="5">
                  <c:v>9.825586920308127E-2</c:v>
                </c:pt>
                <c:pt idx="6">
                  <c:v>0.102825974214108</c:v>
                </c:pt>
                <c:pt idx="7">
                  <c:v>0.11430924116726704</c:v>
                </c:pt>
                <c:pt idx="8">
                  <c:v>0.10268358450430304</c:v>
                </c:pt>
                <c:pt idx="9">
                  <c:v>0.10018269909093758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5CE1-E24C-9B78-27173A236588}"/>
            </c:ext>
          </c:extLst>
        </c:ser>
        <c:ser>
          <c:idx val="39"/>
          <c:order val="39"/>
          <c:tx>
            <c:strRef>
              <c:f>Feuil1!$AP$18</c:f>
              <c:strCache>
                <c:ptCount val="1"/>
                <c:pt idx="0">
                  <c:v>SMF 1511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Feuil1!$AP$19:$AP$28</c:f>
              <c:numCache>
                <c:formatCode>0.000</c:formatCode>
                <c:ptCount val="10"/>
                <c:pt idx="0">
                  <c:v>5.9298845451904558E-2</c:v>
                </c:pt>
                <c:pt idx="1">
                  <c:v>0.1446733821645203</c:v>
                </c:pt>
                <c:pt idx="2">
                  <c:v>0.10555698626599463</c:v>
                </c:pt>
                <c:pt idx="3">
                  <c:v>9.9683048420172282E-2</c:v>
                </c:pt>
                <c:pt idx="4">
                  <c:v>0.11559810343779087</c:v>
                </c:pt>
                <c:pt idx="5">
                  <c:v>0.11927914623801117</c:v>
                </c:pt>
                <c:pt idx="6">
                  <c:v>0.12179837523087444</c:v>
                </c:pt>
                <c:pt idx="7">
                  <c:v>0.1200259370991752</c:v>
                </c:pt>
                <c:pt idx="8">
                  <c:v>0.12282234824563609</c:v>
                </c:pt>
                <c:pt idx="9">
                  <c:v>0.11951107921116222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A645-835E-F85893E4D668}"/>
            </c:ext>
          </c:extLst>
        </c:ser>
        <c:ser>
          <c:idx val="40"/>
          <c:order val="40"/>
          <c:tx>
            <c:strRef>
              <c:f>Feuil1!$AQ$18</c:f>
              <c:strCache>
                <c:ptCount val="1"/>
                <c:pt idx="0">
                  <c:v>6326-1x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Feuil1!$AQ$19:$AQ$28</c:f>
              <c:numCache>
                <c:formatCode>0.000</c:formatCode>
                <c:ptCount val="10"/>
                <c:pt idx="0">
                  <c:v>5.0806783340440198E-2</c:v>
                </c:pt>
                <c:pt idx="1">
                  <c:v>0.10470253986407951</c:v>
                </c:pt>
                <c:pt idx="2">
                  <c:v>0.12947484603000281</c:v>
                </c:pt>
                <c:pt idx="3">
                  <c:v>9.1267919739489667E-2</c:v>
                </c:pt>
                <c:pt idx="4">
                  <c:v>9.825692640215089E-2</c:v>
                </c:pt>
                <c:pt idx="5">
                  <c:v>9.7450708742338632E-2</c:v>
                </c:pt>
                <c:pt idx="6">
                  <c:v>0.11302445092336932</c:v>
                </c:pt>
                <c:pt idx="7">
                  <c:v>0.10668285458169691</c:v>
                </c:pt>
                <c:pt idx="8">
                  <c:v>9.2325623287792702E-2</c:v>
                </c:pt>
                <c:pt idx="9">
                  <c:v>9.0595831276270467E-2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A645-835E-F85893E4D668}"/>
            </c:ext>
          </c:extLst>
        </c:ser>
        <c:ser>
          <c:idx val="41"/>
          <c:order val="41"/>
          <c:tx>
            <c:strRef>
              <c:f>Feuil1!$AR$18</c:f>
              <c:strCache>
                <c:ptCount val="1"/>
                <c:pt idx="0">
                  <c:v>6280x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Feuil1!$AR$19:$AR$28</c:f>
              <c:numCache>
                <c:formatCode>0.000</c:formatCode>
                <c:ptCount val="10"/>
                <c:pt idx="0">
                  <c:v>6.3483408277829501E-2</c:v>
                </c:pt>
                <c:pt idx="1">
                  <c:v>0.16238336841695955</c:v>
                </c:pt>
                <c:pt idx="2">
                  <c:v>0.14149657489648804</c:v>
                </c:pt>
                <c:pt idx="3">
                  <c:v>0.1109543452892563</c:v>
                </c:pt>
                <c:pt idx="4">
                  <c:v>0.12871633396441573</c:v>
                </c:pt>
                <c:pt idx="5">
                  <c:v>0.14514699723113633</c:v>
                </c:pt>
                <c:pt idx="6">
                  <c:v>0.14682297468821703</c:v>
                </c:pt>
                <c:pt idx="7">
                  <c:v>0.14142729402581833</c:v>
                </c:pt>
                <c:pt idx="8">
                  <c:v>0.13776269803857244</c:v>
                </c:pt>
                <c:pt idx="9">
                  <c:v>0.11482359418772803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4-A645-835E-F85893E4D668}"/>
            </c:ext>
          </c:extLst>
        </c:ser>
        <c:ser>
          <c:idx val="42"/>
          <c:order val="42"/>
          <c:tx>
            <c:strRef>
              <c:f>Feuil1!$AS$18</c:f>
              <c:strCache>
                <c:ptCount val="1"/>
                <c:pt idx="0">
                  <c:v>6343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Feuil1!$AS$19:$AS$28</c:f>
              <c:numCache>
                <c:formatCode>0.000</c:formatCode>
                <c:ptCount val="10"/>
                <c:pt idx="0">
                  <c:v>5.4770186253168873E-2</c:v>
                </c:pt>
                <c:pt idx="1">
                  <c:v>0.1654153008375403</c:v>
                </c:pt>
                <c:pt idx="2">
                  <c:v>0.13666829383007384</c:v>
                </c:pt>
                <c:pt idx="3">
                  <c:v>0.10852190910368109</c:v>
                </c:pt>
                <c:pt idx="4">
                  <c:v>0.11868918041493282</c:v>
                </c:pt>
                <c:pt idx="5">
                  <c:v>0.12284104244691663</c:v>
                </c:pt>
                <c:pt idx="6">
                  <c:v>0.13834015309415038</c:v>
                </c:pt>
                <c:pt idx="7">
                  <c:v>0.15509630870806479</c:v>
                </c:pt>
                <c:pt idx="8">
                  <c:v>0.15599470315717001</c:v>
                </c:pt>
                <c:pt idx="9">
                  <c:v>0.12660589597576277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4-A645-835E-F85893E4D668}"/>
            </c:ext>
          </c:extLst>
        </c:ser>
        <c:ser>
          <c:idx val="43"/>
          <c:order val="43"/>
          <c:tx>
            <c:strRef>
              <c:f>Feuil1!$AT$18</c:f>
              <c:strCache>
                <c:ptCount val="1"/>
                <c:pt idx="0">
                  <c:v>6348b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Feuil1!$AT$19:$AT$28</c:f>
              <c:numCache>
                <c:formatCode>0.000</c:formatCode>
                <c:ptCount val="10"/>
                <c:pt idx="0">
                  <c:v>5.4770186253168873E-2</c:v>
                </c:pt>
                <c:pt idx="1">
                  <c:v>0.17306875372398545</c:v>
                </c:pt>
                <c:pt idx="2">
                  <c:v>0.13637093368021413</c:v>
                </c:pt>
                <c:pt idx="3">
                  <c:v>0.10852190910368109</c:v>
                </c:pt>
                <c:pt idx="4">
                  <c:v>0.11807272256564616</c:v>
                </c:pt>
                <c:pt idx="5">
                  <c:v>0.12267208913535055</c:v>
                </c:pt>
                <c:pt idx="6">
                  <c:v>0.14662195895590679</c:v>
                </c:pt>
                <c:pt idx="7">
                  <c:v>0.16242978565226251</c:v>
                </c:pt>
                <c:pt idx="8">
                  <c:v>0.15549146499900424</c:v>
                </c:pt>
                <c:pt idx="9">
                  <c:v>0.12585125724218127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4-A645-835E-F85893E4D668}"/>
            </c:ext>
          </c:extLst>
        </c:ser>
        <c:ser>
          <c:idx val="44"/>
          <c:order val="44"/>
          <c:tx>
            <c:strRef>
              <c:f>Feuil1!$AU$18</c:f>
              <c:strCache>
                <c:ptCount val="1"/>
                <c:pt idx="0">
                  <c:v>6780-1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Feuil1!$AU$19:$AU$28</c:f>
              <c:numCache>
                <c:formatCode>0.000</c:formatCode>
                <c:ptCount val="10"/>
                <c:pt idx="0">
                  <c:v>7.3481149972772553E-2</c:v>
                </c:pt>
                <c:pt idx="1">
                  <c:v>0.16753626512402442</c:v>
                </c:pt>
                <c:pt idx="2">
                  <c:v>0.14810933695145834</c:v>
                </c:pt>
                <c:pt idx="3">
                  <c:v>0.11562224952162015</c:v>
                </c:pt>
                <c:pt idx="4">
                  <c:v>0.12783255985480246</c:v>
                </c:pt>
                <c:pt idx="6">
                  <c:v>0.15062470140958073</c:v>
                </c:pt>
                <c:pt idx="7">
                  <c:v>0.14174518679241155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04-A645-835E-F85893E4D668}"/>
            </c:ext>
          </c:extLst>
        </c:ser>
        <c:ser>
          <c:idx val="45"/>
          <c:order val="45"/>
          <c:tx>
            <c:strRef>
              <c:f>Feuil1!$AV$18</c:f>
              <c:strCache>
                <c:ptCount val="1"/>
                <c:pt idx="0">
                  <c:v>6248 et 6268-2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Feuil1!$AV$19:$AV$28</c:f>
              <c:numCache>
                <c:formatCode>0.000</c:formatCode>
                <c:ptCount val="10"/>
                <c:pt idx="0">
                  <c:v>7.5221811549073703E-2</c:v>
                </c:pt>
                <c:pt idx="1">
                  <c:v>0.15177499151992446</c:v>
                </c:pt>
                <c:pt idx="2">
                  <c:v>0.14286628153908643</c:v>
                </c:pt>
                <c:pt idx="3">
                  <c:v>9.2975032688690007E-2</c:v>
                </c:pt>
                <c:pt idx="4">
                  <c:v>0.12273600283542141</c:v>
                </c:pt>
                <c:pt idx="5">
                  <c:v>0.12419030794199348</c:v>
                </c:pt>
                <c:pt idx="6">
                  <c:v>0.13858600335936466</c:v>
                </c:pt>
                <c:pt idx="7">
                  <c:v>0.15314025582069846</c:v>
                </c:pt>
                <c:pt idx="8">
                  <c:v>0.1490235345087898</c:v>
                </c:pt>
                <c:pt idx="9">
                  <c:v>0.10231421002928487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04-A645-835E-F85893E4D668}"/>
            </c:ext>
          </c:extLst>
        </c:ser>
        <c:ser>
          <c:idx val="46"/>
          <c:order val="46"/>
          <c:tx>
            <c:strRef>
              <c:f>Feuil1!$AW$18</c:f>
              <c:strCache>
                <c:ptCount val="1"/>
                <c:pt idx="0">
                  <c:v>6260b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Feuil1!$AW$19:$AW$28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0.16753626512402442</c:v>
                </c:pt>
                <c:pt idx="2">
                  <c:v>0.13933541264395322</c:v>
                </c:pt>
                <c:pt idx="3">
                  <c:v>9.7240898693992106E-2</c:v>
                </c:pt>
                <c:pt idx="4">
                  <c:v>0.13973178315451018</c:v>
                </c:pt>
                <c:pt idx="5">
                  <c:v>0.13021065900734907</c:v>
                </c:pt>
                <c:pt idx="6">
                  <c:v>0.13850406873372711</c:v>
                </c:pt>
                <c:pt idx="8">
                  <c:v>0.14141883673729461</c:v>
                </c:pt>
                <c:pt idx="9">
                  <c:v>0.13703542419469494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6-3342-A7D4-EFA9EC8A1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90424"/>
        <c:axId val="330193944"/>
      </c:lineChart>
      <c:catAx>
        <c:axId val="330190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33019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93944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8154494530465569E-2"/>
              <c:y val="0.30205130685445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3301904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99457133075805"/>
          <c:y val="1.5325670498084301E-2"/>
          <c:w val="0.13296837378798723"/>
          <c:h val="0.876314109384975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6047591158547"/>
          <c:y val="7.6628424169009099E-2"/>
          <c:w val="0.62334743281056815"/>
          <c:h val="0.79310419014924405"/>
        </c:manualLayout>
      </c:layout>
      <c:lineChart>
        <c:grouping val="standard"/>
        <c:varyColors val="0"/>
        <c:ser>
          <c:idx val="0"/>
          <c:order val="0"/>
          <c:tx>
            <c:strRef>
              <c:f>Feuil1!$J$31</c:f>
              <c:strCache>
                <c:ptCount val="1"/>
                <c:pt idx="0">
                  <c:v>D logx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66FF"/>
              </a:solidFill>
            </c:spPr>
          </c:marker>
          <c:cat>
            <c:numRef>
              <c:f>Feuil1!$I$32:$I$41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Feuil1!$J$32:$J$41</c:f>
              <c:numCache>
                <c:formatCode>0.000</c:formatCode>
                <c:ptCount val="10"/>
                <c:pt idx="0">
                  <c:v>5.2089144737566873E-2</c:v>
                </c:pt>
                <c:pt idx="1">
                  <c:v>0.13976882410483538</c:v>
                </c:pt>
                <c:pt idx="2">
                  <c:v>0.12650679956913646</c:v>
                </c:pt>
                <c:pt idx="3">
                  <c:v>8.6900884976496728E-2</c:v>
                </c:pt>
                <c:pt idx="4">
                  <c:v>0.10523703257357275</c:v>
                </c:pt>
                <c:pt idx="5">
                  <c:v>0.1051635449005468</c:v>
                </c:pt>
                <c:pt idx="6">
                  <c:v>0.11946974455072668</c:v>
                </c:pt>
                <c:pt idx="7">
                  <c:v>0.12301828161359563</c:v>
                </c:pt>
                <c:pt idx="8">
                  <c:v>0.1176456810405575</c:v>
                </c:pt>
                <c:pt idx="9">
                  <c:v>0.1072200513411441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7-194B-BF42-D74AFAC54AFE}"/>
            </c:ext>
          </c:extLst>
        </c:ser>
        <c:ser>
          <c:idx val="1"/>
          <c:order val="1"/>
          <c:tx>
            <c:strRef>
              <c:f>Feuil1!$K$31</c:f>
              <c:strCache>
                <c:ptCount val="1"/>
                <c:pt idx="0">
                  <c:v>D logmin</c:v>
                </c:pt>
              </c:strCache>
            </c:strRef>
          </c:tx>
          <c:cat>
            <c:numRef>
              <c:f>Feuil1!$I$32:$I$41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Feuil1!$K$32:$K$41</c:f>
              <c:numCache>
                <c:formatCode>0.000</c:formatCode>
                <c:ptCount val="10"/>
                <c:pt idx="0">
                  <c:v>3.4263203870167569E-2</c:v>
                </c:pt>
                <c:pt idx="1">
                  <c:v>0.10470253986407951</c:v>
                </c:pt>
                <c:pt idx="2">
                  <c:v>9.456160196453145E-2</c:v>
                </c:pt>
                <c:pt idx="3">
                  <c:v>3.4747478651623531E-2</c:v>
                </c:pt>
                <c:pt idx="4">
                  <c:v>7.3410552842573917E-2</c:v>
                </c:pt>
                <c:pt idx="5">
                  <c:v>7.5786560325149521E-2</c:v>
                </c:pt>
                <c:pt idx="6">
                  <c:v>8.8078176475887338E-2</c:v>
                </c:pt>
                <c:pt idx="7">
                  <c:v>9.5752242454267833E-2</c:v>
                </c:pt>
                <c:pt idx="8">
                  <c:v>9.1013334111665456E-2</c:v>
                </c:pt>
                <c:pt idx="9">
                  <c:v>9.0595831276270467E-2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7-194B-BF42-D74AFAC54AFE}"/>
            </c:ext>
          </c:extLst>
        </c:ser>
        <c:ser>
          <c:idx val="2"/>
          <c:order val="2"/>
          <c:tx>
            <c:strRef>
              <c:f>Feuil1!$L$31</c:f>
              <c:strCache>
                <c:ptCount val="1"/>
                <c:pt idx="0">
                  <c:v>Dlogmax</c:v>
                </c:pt>
              </c:strCache>
            </c:strRef>
          </c:tx>
          <c:cat>
            <c:numRef>
              <c:f>Feuil1!$I$32:$I$41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Feuil1!$L$32:$L$41</c:f>
              <c:numCache>
                <c:formatCode>0.000</c:formatCode>
                <c:ptCount val="10"/>
                <c:pt idx="0">
                  <c:v>7.5221811549073703E-2</c:v>
                </c:pt>
                <c:pt idx="1">
                  <c:v>0.17588162263167484</c:v>
                </c:pt>
                <c:pt idx="2">
                  <c:v>0.15200050318836889</c:v>
                </c:pt>
                <c:pt idx="3">
                  <c:v>0.11585693987151036</c:v>
                </c:pt>
                <c:pt idx="4">
                  <c:v>0.13973178315451018</c:v>
                </c:pt>
                <c:pt idx="5">
                  <c:v>0.14514699723113633</c:v>
                </c:pt>
                <c:pt idx="6">
                  <c:v>0.15062470140958073</c:v>
                </c:pt>
                <c:pt idx="7">
                  <c:v>0.16242978565226251</c:v>
                </c:pt>
                <c:pt idx="8">
                  <c:v>0.15599470315717001</c:v>
                </c:pt>
                <c:pt idx="9">
                  <c:v>0.13715808892701808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7-194B-BF42-D74AFAC54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90424"/>
        <c:axId val="330193944"/>
      </c:lineChart>
      <c:catAx>
        <c:axId val="330190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93944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6476627282596164E-2"/>
              <c:y val="0.11046231785175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04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67229666515395"/>
          <c:y val="8.8945285531188939E-2"/>
          <c:w val="0.1714390463903501"/>
          <c:h val="0.3699887676902116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97079163845094E-2"/>
          <c:y val="7.2202388795585298E-2"/>
          <c:w val="0.750000866977653"/>
          <c:h val="0.80505663507077696"/>
        </c:manualLayout>
      </c:layout>
      <c:lineChart>
        <c:grouping val="standard"/>
        <c:varyColors val="0"/>
        <c:ser>
          <c:idx val="0"/>
          <c:order val="0"/>
          <c:tx>
            <c:strRef>
              <c:f>Feuil1!$I$74</c:f>
              <c:strCache>
                <c:ptCount val="1"/>
                <c:pt idx="0">
                  <c:v>Dlog x</c:v>
                </c:pt>
              </c:strCache>
            </c:strRef>
          </c:tx>
          <c:spPr>
            <a:ln w="53975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Feuil1!$H$75:$H$84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Feuil1!$I$75:$I$84</c:f>
              <c:numCache>
                <c:formatCode>0.000</c:formatCode>
                <c:ptCount val="10"/>
                <c:pt idx="0">
                  <c:v>5.4303580596655632E-2</c:v>
                </c:pt>
                <c:pt idx="1">
                  <c:v>0.13743112628384369</c:v>
                </c:pt>
                <c:pt idx="2">
                  <c:v>0.12027177342471473</c:v>
                </c:pt>
                <c:pt idx="3">
                  <c:v>0.10284293728777305</c:v>
                </c:pt>
                <c:pt idx="4">
                  <c:v>7.6938114886094144E-2</c:v>
                </c:pt>
                <c:pt idx="5">
                  <c:v>0.10653424267202105</c:v>
                </c:pt>
                <c:pt idx="6">
                  <c:v>0.12422140186435948</c:v>
                </c:pt>
                <c:pt idx="7">
                  <c:v>0.11353694358064081</c:v>
                </c:pt>
                <c:pt idx="8">
                  <c:v>0.10087473093354848</c:v>
                </c:pt>
                <c:pt idx="9">
                  <c:v>0.10476059126480575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E-AE47-B94B-82C16795C168}"/>
            </c:ext>
          </c:extLst>
        </c:ser>
        <c:ser>
          <c:idx val="1"/>
          <c:order val="1"/>
          <c:tx>
            <c:strRef>
              <c:f>Feuil1!$J$74</c:f>
              <c:strCache>
                <c:ptCount val="1"/>
                <c:pt idx="0">
                  <c:v>D logmin</c:v>
                </c:pt>
              </c:strCache>
            </c:strRef>
          </c:tx>
          <c:spPr>
            <a:ln w="3175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Feuil1!$H$75:$H$84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Feuil1!$J$75:$J$84</c:f>
              <c:numCache>
                <c:formatCode>0.000</c:formatCode>
                <c:ptCount val="10"/>
                <c:pt idx="0">
                  <c:v>3.0658826911286408E-2</c:v>
                </c:pt>
                <c:pt idx="1">
                  <c:v>8.9805597022886374E-2</c:v>
                </c:pt>
                <c:pt idx="2">
                  <c:v>9.0685903825807435E-2</c:v>
                </c:pt>
                <c:pt idx="3">
                  <c:v>5.92330221432249E-2</c:v>
                </c:pt>
                <c:pt idx="4">
                  <c:v>2.9206612590425785E-2</c:v>
                </c:pt>
                <c:pt idx="5">
                  <c:v>6.5375092419854175E-2</c:v>
                </c:pt>
                <c:pt idx="6">
                  <c:v>9.3570696823296551E-2</c:v>
                </c:pt>
                <c:pt idx="7">
                  <c:v>7.0311298224498886E-2</c:v>
                </c:pt>
                <c:pt idx="8">
                  <c:v>5.9671386345204303E-2</c:v>
                </c:pt>
                <c:pt idx="9">
                  <c:v>6.6401528510899421E-2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E-AE47-B94B-82C16795C168}"/>
            </c:ext>
          </c:extLst>
        </c:ser>
        <c:ser>
          <c:idx val="2"/>
          <c:order val="2"/>
          <c:tx>
            <c:strRef>
              <c:f>Feuil1!$K$74</c:f>
              <c:strCache>
                <c:ptCount val="1"/>
                <c:pt idx="0">
                  <c:v>Dlogmax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Feuil1!$H$75:$H$84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Feuil1!$K$75:$K$84</c:f>
              <c:numCache>
                <c:formatCode>0.000</c:formatCode>
                <c:ptCount val="10"/>
                <c:pt idx="0">
                  <c:v>8.1629217050733782E-2</c:v>
                </c:pt>
                <c:pt idx="1">
                  <c:v>0.18189099041729873</c:v>
                </c:pt>
                <c:pt idx="2">
                  <c:v>0.15162910943628116</c:v>
                </c:pt>
                <c:pt idx="3">
                  <c:v>0.13716185300358896</c:v>
                </c:pt>
                <c:pt idx="4">
                  <c:v>0.12092108859328099</c:v>
                </c:pt>
                <c:pt idx="5">
                  <c:v>0.14751485830067157</c:v>
                </c:pt>
                <c:pt idx="6">
                  <c:v>0.15720591489530755</c:v>
                </c:pt>
                <c:pt idx="7">
                  <c:v>0.15466096802329288</c:v>
                </c:pt>
                <c:pt idx="8">
                  <c:v>0.14563717798151687</c:v>
                </c:pt>
                <c:pt idx="9">
                  <c:v>0.15000823137953567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E-AE47-B94B-82C16795C168}"/>
            </c:ext>
          </c:extLst>
        </c:ser>
        <c:ser>
          <c:idx val="3"/>
          <c:order val="3"/>
          <c:tx>
            <c:strRef>
              <c:f>Feuil1!$L$74</c:f>
              <c:strCache>
                <c:ptCount val="1"/>
                <c:pt idx="0">
                  <c:v>6515x</c:v>
                </c:pt>
              </c:strCache>
            </c:strRef>
          </c:tx>
          <c:marker>
            <c:symbol val="none"/>
          </c:marker>
          <c:cat>
            <c:numRef>
              <c:f>Feuil1!$H$75:$H$84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Feuil1!$L$75:$L$84</c:f>
              <c:numCache>
                <c:formatCode>0.000</c:formatCode>
                <c:ptCount val="10"/>
                <c:pt idx="0">
                  <c:v>7.4280573328588506E-2</c:v>
                </c:pt>
                <c:pt idx="1">
                  <c:v>0.15985324162440318</c:v>
                </c:pt>
                <c:pt idx="2">
                  <c:v>0.16877843070447951</c:v>
                </c:pt>
                <c:pt idx="3">
                  <c:v>0.13245292615170534</c:v>
                </c:pt>
                <c:pt idx="4">
                  <c:v>0.14012982420111286</c:v>
                </c:pt>
                <c:pt idx="5">
                  <c:v>0.12782138082379069</c:v>
                </c:pt>
                <c:pt idx="6">
                  <c:v>0.16331524707774747</c:v>
                </c:pt>
                <c:pt idx="7">
                  <c:v>0.14276314390198652</c:v>
                </c:pt>
                <c:pt idx="8">
                  <c:v>0.11931642476861337</c:v>
                </c:pt>
                <c:pt idx="9">
                  <c:v>0.12617381118626425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1-514E-B6AC-A2CEA27D6F17}"/>
            </c:ext>
          </c:extLst>
        </c:ser>
        <c:ser>
          <c:idx val="4"/>
          <c:order val="4"/>
          <c:tx>
            <c:strRef>
              <c:f>Feuil1!$M$74</c:f>
              <c:strCache>
                <c:ptCount val="1"/>
                <c:pt idx="0">
                  <c:v>Slaton 5249</c:v>
                </c:pt>
              </c:strCache>
            </c:strRef>
          </c:tx>
          <c:spPr>
            <a:ln w="31750">
              <a:solidFill>
                <a:srgbClr val="00B0F0"/>
              </a:solidFill>
            </a:ln>
          </c:spPr>
          <c:marker>
            <c:symbol val="triangle"/>
            <c:size val="8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Feuil1!$H$75:$H$84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Feuil1!$M$75:$M$84</c:f>
              <c:numCache>
                <c:formatCode>0.000</c:formatCode>
                <c:ptCount val="10"/>
                <c:pt idx="0">
                  <c:v>4.8322035039696676E-2</c:v>
                </c:pt>
                <c:pt idx="1">
                  <c:v>0.15497612862769672</c:v>
                </c:pt>
                <c:pt idx="3">
                  <c:v>0.14416992980817755</c:v>
                </c:pt>
                <c:pt idx="6">
                  <c:v>0.13577527406761436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C-444D-BF2B-C4E7913D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101240"/>
        <c:axId val="460104696"/>
      </c:lineChart>
      <c:catAx>
        <c:axId val="460101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460104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04696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460101240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78889464048304"/>
          <c:y val="5.05423690269763E-2"/>
          <c:w val="0.12121110358140609"/>
          <c:h val="0.179510970579870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97079163845094E-2"/>
          <c:y val="7.2202388795585298E-2"/>
          <c:w val="0.750000866977653"/>
          <c:h val="0.80505663507077696"/>
        </c:manualLayout>
      </c:layout>
      <c:lineChart>
        <c:grouping val="standard"/>
        <c:varyColors val="0"/>
        <c:ser>
          <c:idx val="0"/>
          <c:order val="0"/>
          <c:tx>
            <c:strRef>
              <c:f>Feuil1!$C$61</c:f>
              <c:strCache>
                <c:ptCount val="1"/>
                <c:pt idx="0">
                  <c:v>SMF 1516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Feuil1!$C$62:$C$71</c:f>
              <c:numCache>
                <c:formatCode>0.000</c:formatCode>
                <c:ptCount val="10"/>
                <c:pt idx="0">
                  <c:v>8.1629217050733782E-2</c:v>
                </c:pt>
                <c:pt idx="1">
                  <c:v>0.15969676730028093</c:v>
                </c:pt>
                <c:pt idx="2">
                  <c:v>0.13939465301926957</c:v>
                </c:pt>
                <c:pt idx="3">
                  <c:v>0.13148889804908825</c:v>
                </c:pt>
                <c:pt idx="4">
                  <c:v>0.10445756500961823</c:v>
                </c:pt>
                <c:pt idx="5">
                  <c:v>0.12341570256997159</c:v>
                </c:pt>
                <c:pt idx="6">
                  <c:v>0.14908802467312787</c:v>
                </c:pt>
                <c:pt idx="7">
                  <c:v>0.13286680188914035</c:v>
                </c:pt>
                <c:pt idx="8">
                  <c:v>0.13017263442318705</c:v>
                </c:pt>
                <c:pt idx="9">
                  <c:v>0.12716762050300789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C-5B4A-922A-5AF859F035F9}"/>
            </c:ext>
          </c:extLst>
        </c:ser>
        <c:ser>
          <c:idx val="1"/>
          <c:order val="1"/>
          <c:tx>
            <c:strRef>
              <c:f>Feuil1!$D$61</c:f>
              <c:strCache>
                <c:ptCount val="1"/>
                <c:pt idx="0">
                  <c:v>504.57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Feuil1!$D$62:$D$71</c:f>
              <c:numCache>
                <c:formatCode>0.000</c:formatCode>
                <c:ptCount val="10"/>
                <c:pt idx="0">
                  <c:v>5.7662061293839439E-2</c:v>
                </c:pt>
                <c:pt idx="1">
                  <c:v>0.17001964850827922</c:v>
                </c:pt>
                <c:pt idx="2">
                  <c:v>0.13927055115190035</c:v>
                </c:pt>
                <c:pt idx="3">
                  <c:v>9.3612592037275899E-2</c:v>
                </c:pt>
                <c:pt idx="5">
                  <c:v>8.4324629404620932E-2</c:v>
                </c:pt>
                <c:pt idx="6">
                  <c:v>0.11091192706825481</c:v>
                </c:pt>
                <c:pt idx="7">
                  <c:v>8.5222097139194375E-2</c:v>
                </c:pt>
                <c:pt idx="8">
                  <c:v>9.055421307683087E-2</c:v>
                </c:pt>
                <c:pt idx="9">
                  <c:v>0.10476059126480552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C-5B4A-922A-5AF859F035F9}"/>
            </c:ext>
          </c:extLst>
        </c:ser>
        <c:ser>
          <c:idx val="2"/>
          <c:order val="2"/>
          <c:tx>
            <c:strRef>
              <c:f>Feuil1!$E$61</c:f>
              <c:strCache>
                <c:ptCount val="1"/>
                <c:pt idx="0">
                  <c:v>3311x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Feuil1!$E$62:$E$71</c:f>
              <c:numCache>
                <c:formatCode>0.000</c:formatCode>
                <c:ptCount val="10"/>
                <c:pt idx="0">
                  <c:v>6.6805440733709531E-2</c:v>
                </c:pt>
                <c:pt idx="1">
                  <c:v>0.14683137122855272</c:v>
                </c:pt>
                <c:pt idx="2">
                  <c:v>0.13327156796048079</c:v>
                </c:pt>
                <c:pt idx="3">
                  <c:v>0.12671771619525685</c:v>
                </c:pt>
                <c:pt idx="5">
                  <c:v>0.11672223484893895</c:v>
                </c:pt>
                <c:pt idx="6">
                  <c:v>0.13805061661800067</c:v>
                </c:pt>
                <c:pt idx="7">
                  <c:v>0.1485740501365278</c:v>
                </c:pt>
                <c:pt idx="8">
                  <c:v>0.12888140506169132</c:v>
                </c:pt>
                <c:pt idx="9">
                  <c:v>0.1298889277839903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C-5B4A-922A-5AF859F035F9}"/>
            </c:ext>
          </c:extLst>
        </c:ser>
        <c:ser>
          <c:idx val="3"/>
          <c:order val="3"/>
          <c:tx>
            <c:strRef>
              <c:f>Feuil1!$F$61</c:f>
              <c:strCache>
                <c:ptCount val="1"/>
                <c:pt idx="0">
                  <c:v>6461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Feuil1!$F$62:$F$71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0.13269973391654433</c:v>
                </c:pt>
                <c:pt idx="2">
                  <c:v>9.8026783979556553E-2</c:v>
                </c:pt>
                <c:pt idx="3">
                  <c:v>7.8068514145884782E-2</c:v>
                </c:pt>
                <c:pt idx="5">
                  <c:v>8.5720028961837835E-2</c:v>
                </c:pt>
                <c:pt idx="6">
                  <c:v>0.10077370471450831</c:v>
                </c:pt>
                <c:pt idx="7">
                  <c:v>8.7579836273627532E-2</c:v>
                </c:pt>
                <c:pt idx="8">
                  <c:v>8.7270871458278387E-2</c:v>
                </c:pt>
                <c:pt idx="9">
                  <c:v>8.1134299839759283E-2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AC-5B4A-922A-5AF859F035F9}"/>
            </c:ext>
          </c:extLst>
        </c:ser>
        <c:ser>
          <c:idx val="4"/>
          <c:order val="4"/>
          <c:tx>
            <c:strRef>
              <c:f>Feuil1!$G$61</c:f>
              <c:strCache>
                <c:ptCount val="1"/>
                <c:pt idx="0">
                  <c:v>6479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Feuil1!$G$62:$G$71</c:f>
              <c:numCache>
                <c:formatCode>0.000</c:formatCode>
                <c:ptCount val="10"/>
                <c:pt idx="0">
                  <c:v>5.4570984316697935E-2</c:v>
                </c:pt>
                <c:pt idx="1">
                  <c:v>0.16552631096100479</c:v>
                </c:pt>
                <c:pt idx="2">
                  <c:v>0.13939465301926957</c:v>
                </c:pt>
                <c:pt idx="3">
                  <c:v>0.13549164050276219</c:v>
                </c:pt>
                <c:pt idx="4">
                  <c:v>8.4254178921331357E-2</c:v>
                </c:pt>
                <c:pt idx="6">
                  <c:v>0.15720591489530755</c:v>
                </c:pt>
                <c:pt idx="7">
                  <c:v>0.14333223556730545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AC-5B4A-922A-5AF859F035F9}"/>
            </c:ext>
          </c:extLst>
        </c:ser>
        <c:ser>
          <c:idx val="5"/>
          <c:order val="5"/>
          <c:tx>
            <c:strRef>
              <c:f>Feuil1!$H$61</c:f>
              <c:strCache>
                <c:ptCount val="1"/>
                <c:pt idx="0">
                  <c:v>6493x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Feuil1!$H$62:$H$71</c:f>
              <c:numCache>
                <c:formatCode>0.000</c:formatCode>
                <c:ptCount val="10"/>
                <c:pt idx="0">
                  <c:v>6.6050802000127806E-2</c:v>
                </c:pt>
                <c:pt idx="1">
                  <c:v>0.14562062474629878</c:v>
                </c:pt>
                <c:pt idx="2">
                  <c:v>0.12947968285405653</c:v>
                </c:pt>
                <c:pt idx="3">
                  <c:v>0.11442982201843255</c:v>
                </c:pt>
                <c:pt idx="5">
                  <c:v>0.12008186378082297</c:v>
                </c:pt>
                <c:pt idx="6">
                  <c:v>0.13805061661800067</c:v>
                </c:pt>
                <c:pt idx="7">
                  <c:v>0.14949254427212377</c:v>
                </c:pt>
                <c:pt idx="8">
                  <c:v>0.12758632521064439</c:v>
                </c:pt>
                <c:pt idx="9">
                  <c:v>0.12976560122291647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AC-5B4A-922A-5AF859F035F9}"/>
            </c:ext>
          </c:extLst>
        </c:ser>
        <c:ser>
          <c:idx val="6"/>
          <c:order val="6"/>
          <c:tx>
            <c:strRef>
              <c:f>Feuil1!$I$61</c:f>
              <c:strCache>
                <c:ptCount val="1"/>
                <c:pt idx="0">
                  <c:v>6495x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Feuil1!$I$62:$I$71</c:f>
              <c:numCache>
                <c:formatCode>0.000</c:formatCode>
                <c:ptCount val="10"/>
                <c:pt idx="0">
                  <c:v>7.477437040498458E-2</c:v>
                </c:pt>
                <c:pt idx="1">
                  <c:v>0.14703283455354743</c:v>
                </c:pt>
                <c:pt idx="2">
                  <c:v>0.11598478481493535</c:v>
                </c:pt>
                <c:pt idx="3">
                  <c:v>0.12348025055969525</c:v>
                </c:pt>
                <c:pt idx="5">
                  <c:v>0.12119598935774722</c:v>
                </c:pt>
                <c:pt idx="6">
                  <c:v>0.14223299179471383</c:v>
                </c:pt>
                <c:pt idx="7">
                  <c:v>0.11678997485085119</c:v>
                </c:pt>
                <c:pt idx="8">
                  <c:v>0.1140666088656046</c:v>
                </c:pt>
                <c:pt idx="9">
                  <c:v>9.6583532856989285E-2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AC-5B4A-922A-5AF859F035F9}"/>
            </c:ext>
          </c:extLst>
        </c:ser>
        <c:ser>
          <c:idx val="7"/>
          <c:order val="7"/>
          <c:tx>
            <c:strRef>
              <c:f>Feuil1!$J$61</c:f>
              <c:strCache>
                <c:ptCount val="1"/>
                <c:pt idx="0">
                  <c:v>6504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Feuil1!$J$62:$J$71</c:f>
              <c:numCache>
                <c:formatCode>0.000</c:formatCode>
                <c:ptCount val="10"/>
                <c:pt idx="0">
                  <c:v>6.3019065556345399E-2</c:v>
                </c:pt>
                <c:pt idx="1">
                  <c:v>0.14779754400057321</c:v>
                </c:pt>
                <c:pt idx="2">
                  <c:v>0.13314570374226808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5AC-5B4A-922A-5AF859F035F9}"/>
            </c:ext>
          </c:extLst>
        </c:ser>
        <c:ser>
          <c:idx val="8"/>
          <c:order val="8"/>
          <c:tx>
            <c:strRef>
              <c:f>Feuil1!$K$61</c:f>
              <c:strCache>
                <c:ptCount val="1"/>
                <c:pt idx="0">
                  <c:v>6512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Feuil1!$K$62:$K$71</c:f>
              <c:numCache>
                <c:formatCode>0.000</c:formatCode>
                <c:ptCount val="10"/>
                <c:pt idx="0">
                  <c:v>4.8322035039696232E-2</c:v>
                </c:pt>
                <c:pt idx="1">
                  <c:v>0.13556308758356161</c:v>
                </c:pt>
                <c:pt idx="2">
                  <c:v>0.10047658698889994</c:v>
                </c:pt>
                <c:pt idx="3">
                  <c:v>6.6548091116073627E-2</c:v>
                </c:pt>
                <c:pt idx="6">
                  <c:v>9.6910013008056461E-2</c:v>
                </c:pt>
                <c:pt idx="7">
                  <c:v>9.9866541786215013E-2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5AC-5B4A-922A-5AF859F035F9}"/>
            </c:ext>
          </c:extLst>
        </c:ser>
        <c:ser>
          <c:idx val="9"/>
          <c:order val="9"/>
          <c:tx>
            <c:strRef>
              <c:f>Feuil1!$L$61</c:f>
              <c:strCache>
                <c:ptCount val="1"/>
                <c:pt idx="0">
                  <c:v>6512x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Feuil1!$L$62:$L$71</c:f>
              <c:numCache>
                <c:formatCode>0.000</c:formatCode>
                <c:ptCount val="10"/>
                <c:pt idx="0">
                  <c:v>4.4634855374257043E-2</c:v>
                </c:pt>
                <c:pt idx="1">
                  <c:v>0.13572850159504646</c:v>
                </c:pt>
                <c:pt idx="2">
                  <c:v>9.8026783979556553E-2</c:v>
                </c:pt>
                <c:pt idx="3">
                  <c:v>5.92330221432249E-2</c:v>
                </c:pt>
                <c:pt idx="5">
                  <c:v>8.6230554193049258E-2</c:v>
                </c:pt>
                <c:pt idx="6">
                  <c:v>9.3570696823296551E-2</c:v>
                </c:pt>
                <c:pt idx="7">
                  <c:v>0.10161543202211276</c:v>
                </c:pt>
                <c:pt idx="8">
                  <c:v>9.1964381820918595E-2</c:v>
                </c:pt>
                <c:pt idx="9">
                  <c:v>0.10436845175111742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5AC-5B4A-922A-5AF859F035F9}"/>
            </c:ext>
          </c:extLst>
        </c:ser>
        <c:ser>
          <c:idx val="10"/>
          <c:order val="10"/>
          <c:tx>
            <c:strRef>
              <c:f>Feuil1!$M$61</c:f>
              <c:strCache>
                <c:ptCount val="1"/>
                <c:pt idx="0">
                  <c:v>6513x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Feuil1!$M$62:$M$71</c:f>
              <c:numCache>
                <c:formatCode>0.000</c:formatCode>
                <c:ptCount val="10"/>
                <c:pt idx="0">
                  <c:v>4.6482358235353516E-2</c:v>
                </c:pt>
                <c:pt idx="1">
                  <c:v>0.14727446724629978</c:v>
                </c:pt>
                <c:pt idx="2">
                  <c:v>0.11959287743597269</c:v>
                </c:pt>
                <c:pt idx="3">
                  <c:v>0.10615407885371586</c:v>
                </c:pt>
                <c:pt idx="5">
                  <c:v>0.11689515720117516</c:v>
                </c:pt>
                <c:pt idx="6">
                  <c:v>0.14732268096321177</c:v>
                </c:pt>
                <c:pt idx="7">
                  <c:v>0.1225227780125937</c:v>
                </c:pt>
                <c:pt idx="8">
                  <c:v>0.1081104769022232</c:v>
                </c:pt>
                <c:pt idx="9">
                  <c:v>0.11259409458600955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AC-5B4A-922A-5AF859F035F9}"/>
            </c:ext>
          </c:extLst>
        </c:ser>
        <c:ser>
          <c:idx val="11"/>
          <c:order val="11"/>
          <c:tx>
            <c:strRef>
              <c:f>Feuil1!$N$61</c:f>
              <c:strCache>
                <c:ptCount val="1"/>
                <c:pt idx="0">
                  <c:v>6519x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Feuil1!$N$62:$N$71</c:f>
              <c:numCache>
                <c:formatCode>0.000</c:formatCode>
                <c:ptCount val="10"/>
                <c:pt idx="0">
                  <c:v>4.2513754787231406E-2</c:v>
                </c:pt>
                <c:pt idx="1">
                  <c:v>0.12271841776631276</c:v>
                </c:pt>
                <c:pt idx="2">
                  <c:v>9.693353108782321E-2</c:v>
                </c:pt>
                <c:pt idx="3">
                  <c:v>8.8374392081525421E-2</c:v>
                </c:pt>
                <c:pt idx="4">
                  <c:v>8.6660248687209673E-2</c:v>
                </c:pt>
                <c:pt idx="5">
                  <c:v>6.5375092419854175E-2</c:v>
                </c:pt>
                <c:pt idx="6">
                  <c:v>9.4686657562141452E-2</c:v>
                </c:pt>
                <c:pt idx="7">
                  <c:v>8.2058400891192873E-2</c:v>
                </c:pt>
                <c:pt idx="8">
                  <c:v>8.6446142802846682E-2</c:v>
                </c:pt>
                <c:pt idx="9">
                  <c:v>9.00778803991511E-2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5AC-5B4A-922A-5AF859F035F9}"/>
            </c:ext>
          </c:extLst>
        </c:ser>
        <c:ser>
          <c:idx val="12"/>
          <c:order val="12"/>
          <c:tx>
            <c:strRef>
              <c:f>Feuil1!$O$61</c:f>
              <c:strCache>
                <c:ptCount val="1"/>
                <c:pt idx="0">
                  <c:v>6521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Feuil1!$O$62:$O$71</c:f>
              <c:numCache>
                <c:formatCode>0.000</c:formatCode>
                <c:ptCount val="10"/>
                <c:pt idx="0">
                  <c:v>5.9966016203403694E-2</c:v>
                </c:pt>
                <c:pt idx="1">
                  <c:v>0.12297396027554108</c:v>
                </c:pt>
                <c:pt idx="2">
                  <c:v>0.10720996964786833</c:v>
                </c:pt>
                <c:pt idx="3">
                  <c:v>8.0336375601706811E-2</c:v>
                </c:pt>
                <c:pt idx="4">
                  <c:v>4.6465618031931388E-2</c:v>
                </c:pt>
                <c:pt idx="6">
                  <c:v>0.11500823510085256</c:v>
                </c:pt>
                <c:pt idx="7">
                  <c:v>0.12214293649736718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AC-5B4A-922A-5AF859F035F9}"/>
            </c:ext>
          </c:extLst>
        </c:ser>
        <c:ser>
          <c:idx val="13"/>
          <c:order val="13"/>
          <c:tx>
            <c:strRef>
              <c:f>Feuil1!$P$61</c:f>
              <c:strCache>
                <c:ptCount val="1"/>
                <c:pt idx="0">
                  <c:v>6522x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Feuil1!$P$62:$P$71</c:f>
              <c:numCache>
                <c:formatCode>0.000</c:formatCode>
                <c:ptCount val="10"/>
                <c:pt idx="0">
                  <c:v>4.727174557519831E-2</c:v>
                </c:pt>
                <c:pt idx="1">
                  <c:v>0.17059236978592973</c:v>
                </c:pt>
                <c:pt idx="2">
                  <c:v>0.1402623745504965</c:v>
                </c:pt>
                <c:pt idx="3">
                  <c:v>0.11626616505842979</c:v>
                </c:pt>
                <c:pt idx="5">
                  <c:v>0.10992398855279473</c:v>
                </c:pt>
                <c:pt idx="6">
                  <c:v>0.13922574735946025</c:v>
                </c:pt>
                <c:pt idx="7">
                  <c:v>0.12301065802859412</c:v>
                </c:pt>
                <c:pt idx="8">
                  <c:v>0.10257798830226217</c:v>
                </c:pt>
                <c:pt idx="9">
                  <c:v>0.10305875690480071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5AC-5B4A-922A-5AF859F035F9}"/>
            </c:ext>
          </c:extLst>
        </c:ser>
        <c:ser>
          <c:idx val="14"/>
          <c:order val="14"/>
          <c:tx>
            <c:strRef>
              <c:f>Feuil1!$Q$61</c:f>
              <c:strCache>
                <c:ptCount val="1"/>
                <c:pt idx="0">
                  <c:v>6523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Feuil1!$Q$62:$Q$71</c:f>
              <c:numCache>
                <c:formatCode>0.000</c:formatCode>
                <c:ptCount val="10"/>
                <c:pt idx="0">
                  <c:v>5.3017156248075903E-2</c:v>
                </c:pt>
                <c:pt idx="1">
                  <c:v>0.14779754400057321</c:v>
                </c:pt>
                <c:pt idx="2">
                  <c:v>0.12680552571124903</c:v>
                </c:pt>
                <c:pt idx="3">
                  <c:v>0.10238651634478102</c:v>
                </c:pt>
                <c:pt idx="6">
                  <c:v>0.12378215940835768</c:v>
                </c:pt>
                <c:pt idx="7">
                  <c:v>0.12214293649736718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5AC-5B4A-922A-5AF859F035F9}"/>
            </c:ext>
          </c:extLst>
        </c:ser>
        <c:ser>
          <c:idx val="15"/>
          <c:order val="15"/>
          <c:tx>
            <c:strRef>
              <c:f>Feuil1!$R$61</c:f>
              <c:strCache>
                <c:ptCount val="1"/>
                <c:pt idx="0">
                  <c:v>6534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Feuil1!$R$62:$R$71</c:f>
              <c:numCache>
                <c:formatCode>0.000</c:formatCode>
                <c:ptCount val="10"/>
                <c:pt idx="0">
                  <c:v>6.1495223705568591E-2</c:v>
                </c:pt>
                <c:pt idx="1">
                  <c:v>0.13556308758356161</c:v>
                </c:pt>
                <c:pt idx="2">
                  <c:v>9.3637162458594325E-2</c:v>
                </c:pt>
                <c:pt idx="3">
                  <c:v>0.1066653143240559</c:v>
                </c:pt>
                <c:pt idx="4">
                  <c:v>5.2069495549929901E-2</c:v>
                </c:pt>
                <c:pt idx="6">
                  <c:v>0.12378215940835768</c:v>
                </c:pt>
                <c:pt idx="7">
                  <c:v>0.111147552195904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5AC-5B4A-922A-5AF859F035F9}"/>
            </c:ext>
          </c:extLst>
        </c:ser>
        <c:ser>
          <c:idx val="16"/>
          <c:order val="16"/>
          <c:tx>
            <c:strRef>
              <c:f>Feuil1!$S$61</c:f>
              <c:strCache>
                <c:ptCount val="1"/>
                <c:pt idx="0">
                  <c:v>6525x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Feuil1!$S$62:$S$71</c:f>
              <c:numCache>
                <c:formatCode>0.000</c:formatCode>
                <c:ptCount val="10"/>
                <c:pt idx="0">
                  <c:v>5.0415024545539922E-2</c:v>
                </c:pt>
                <c:pt idx="1">
                  <c:v>0.14715366770486815</c:v>
                </c:pt>
                <c:pt idx="2">
                  <c:v>9.9842778605100602E-2</c:v>
                </c:pt>
                <c:pt idx="3">
                  <c:v>0.11345284395005706</c:v>
                </c:pt>
                <c:pt idx="5">
                  <c:v>0.11316206820441876</c:v>
                </c:pt>
                <c:pt idx="6">
                  <c:v>0.13876446799383979</c:v>
                </c:pt>
                <c:pt idx="7">
                  <c:v>0.14305640546473186</c:v>
                </c:pt>
                <c:pt idx="8">
                  <c:v>0.11258521635965923</c:v>
                </c:pt>
                <c:pt idx="9">
                  <c:v>0.11756990835606973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5AC-5B4A-922A-5AF859F035F9}"/>
            </c:ext>
          </c:extLst>
        </c:ser>
        <c:ser>
          <c:idx val="17"/>
          <c:order val="17"/>
          <c:tx>
            <c:strRef>
              <c:f>Feuil1!$T$61</c:f>
              <c:strCache>
                <c:ptCount val="1"/>
                <c:pt idx="0">
                  <c:v>6525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Feuil1!$T$62:$T$71</c:f>
              <c:numCache>
                <c:formatCode>0.000</c:formatCode>
                <c:ptCount val="10"/>
                <c:pt idx="0">
                  <c:v>4.989272203892714E-2</c:v>
                </c:pt>
                <c:pt idx="1">
                  <c:v>0.14779754400057321</c:v>
                </c:pt>
                <c:pt idx="2">
                  <c:v>0.10047658698889994</c:v>
                </c:pt>
                <c:pt idx="3">
                  <c:v>0.11509848186091887</c:v>
                </c:pt>
                <c:pt idx="6">
                  <c:v>0.14081549870713816</c:v>
                </c:pt>
                <c:pt idx="7">
                  <c:v>0.14333223556730545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5AC-5B4A-922A-5AF859F035F9}"/>
            </c:ext>
          </c:extLst>
        </c:ser>
        <c:ser>
          <c:idx val="18"/>
          <c:order val="18"/>
          <c:tx>
            <c:strRef>
              <c:f>Feuil1!$U$61</c:f>
              <c:strCache>
                <c:ptCount val="1"/>
                <c:pt idx="0">
                  <c:v>6526-1x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Feuil1!$U$62:$U$71</c:f>
              <c:numCache>
                <c:formatCode>0.000</c:formatCode>
                <c:ptCount val="10"/>
                <c:pt idx="0">
                  <c:v>5.2238152484226141E-2</c:v>
                </c:pt>
                <c:pt idx="1">
                  <c:v>0.14622641990925245</c:v>
                </c:pt>
                <c:pt idx="2">
                  <c:v>0.11790124136017077</c:v>
                </c:pt>
                <c:pt idx="3">
                  <c:v>9.378806455760369E-2</c:v>
                </c:pt>
                <c:pt idx="5">
                  <c:v>0.10528758433367358</c:v>
                </c:pt>
                <c:pt idx="6">
                  <c:v>0.11730656257542327</c:v>
                </c:pt>
                <c:pt idx="7">
                  <c:v>0.11854514564355534</c:v>
                </c:pt>
                <c:pt idx="8">
                  <c:v>8.9512203537252422E-2</c:v>
                </c:pt>
                <c:pt idx="9">
                  <c:v>0.11079390762754238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5AC-5B4A-922A-5AF859F035F9}"/>
            </c:ext>
          </c:extLst>
        </c:ser>
        <c:ser>
          <c:idx val="19"/>
          <c:order val="19"/>
          <c:tx>
            <c:strRef>
              <c:f>Feuil1!$V$61</c:f>
              <c:strCache>
                <c:ptCount val="1"/>
                <c:pt idx="0">
                  <c:v>6527x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Feuil1!$V$62:$V$71</c:f>
              <c:numCache>
                <c:formatCode>0.000</c:formatCode>
                <c:ptCount val="10"/>
                <c:pt idx="0">
                  <c:v>6.174956894382122E-2</c:v>
                </c:pt>
                <c:pt idx="1">
                  <c:v>0.13257481100991475</c:v>
                </c:pt>
                <c:pt idx="2">
                  <c:v>0.11049370774642386</c:v>
                </c:pt>
                <c:pt idx="3">
                  <c:v>0.10938178592901049</c:v>
                </c:pt>
                <c:pt idx="5">
                  <c:v>0.10546511912690848</c:v>
                </c:pt>
                <c:pt idx="6">
                  <c:v>0.13884837341950695</c:v>
                </c:pt>
                <c:pt idx="7">
                  <c:v>0.14524099861262973</c:v>
                </c:pt>
                <c:pt idx="8">
                  <c:v>0.11526214134956825</c:v>
                </c:pt>
                <c:pt idx="9">
                  <c:v>0.11845699981516189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5AC-5B4A-922A-5AF859F035F9}"/>
            </c:ext>
          </c:extLst>
        </c:ser>
        <c:ser>
          <c:idx val="20"/>
          <c:order val="20"/>
          <c:tx>
            <c:strRef>
              <c:f>Feuil1!$W$61</c:f>
              <c:strCache>
                <c:ptCount val="1"/>
                <c:pt idx="0">
                  <c:v>6528-2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Feuil1!$W$62:$W$71</c:f>
              <c:numCache>
                <c:formatCode>0.000</c:formatCode>
                <c:ptCount val="10"/>
                <c:pt idx="0">
                  <c:v>6.4537579277887502E-2</c:v>
                </c:pt>
                <c:pt idx="1">
                  <c:v>0.15378790768976058</c:v>
                </c:pt>
                <c:pt idx="2">
                  <c:v>0.12680552571124903</c:v>
                </c:pt>
                <c:pt idx="3">
                  <c:v>0.11509848186091887</c:v>
                </c:pt>
                <c:pt idx="6">
                  <c:v>0.14081549870713816</c:v>
                </c:pt>
                <c:pt idx="7">
                  <c:v>0.15355140074899132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5AC-5B4A-922A-5AF859F035F9}"/>
            </c:ext>
          </c:extLst>
        </c:ser>
        <c:ser>
          <c:idx val="21"/>
          <c:order val="21"/>
          <c:tx>
            <c:strRef>
              <c:f>Feuil1!$X$61</c:f>
              <c:strCache>
                <c:ptCount val="1"/>
                <c:pt idx="0">
                  <c:v>6529x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Feuil1!$X$62:$X$71</c:f>
              <c:numCache>
                <c:formatCode>0.000</c:formatCode>
                <c:ptCount val="10"/>
                <c:pt idx="0">
                  <c:v>6.5294849708470881E-2</c:v>
                </c:pt>
                <c:pt idx="1">
                  <c:v>0.14707311600624084</c:v>
                </c:pt>
                <c:pt idx="2">
                  <c:v>0.1189863813028269</c:v>
                </c:pt>
                <c:pt idx="3">
                  <c:v>0.13226564376017969</c:v>
                </c:pt>
                <c:pt idx="5">
                  <c:v>0.11498921386651917</c:v>
                </c:pt>
                <c:pt idx="6">
                  <c:v>0.134548392926783</c:v>
                </c:pt>
                <c:pt idx="7">
                  <c:v>0.10902658790941988</c:v>
                </c:pt>
                <c:pt idx="8">
                  <c:v>0.10846730420181627</c:v>
                </c:pt>
                <c:pt idx="9">
                  <c:v>0.10982644346736792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5AC-5B4A-922A-5AF859F035F9}"/>
            </c:ext>
          </c:extLst>
        </c:ser>
        <c:ser>
          <c:idx val="22"/>
          <c:order val="22"/>
          <c:tx>
            <c:strRef>
              <c:f>Feuil1!$Y$61</c:f>
              <c:strCache>
                <c:ptCount val="1"/>
                <c:pt idx="0">
                  <c:v>6530x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Feuil1!$Y$62:$Y$71</c:f>
              <c:numCache>
                <c:formatCode>0.000</c:formatCode>
                <c:ptCount val="10"/>
                <c:pt idx="0">
                  <c:v>5.7918660699770363E-2</c:v>
                </c:pt>
                <c:pt idx="1">
                  <c:v>0.15805037411634104</c:v>
                </c:pt>
                <c:pt idx="2">
                  <c:v>0.13440270746177063</c:v>
                </c:pt>
                <c:pt idx="3">
                  <c:v>0.11765218296395563</c:v>
                </c:pt>
                <c:pt idx="5">
                  <c:v>0.10635170610808542</c:v>
                </c:pt>
                <c:pt idx="6">
                  <c:v>0.1249531743497585</c:v>
                </c:pt>
                <c:pt idx="7">
                  <c:v>0.1272161495609716</c:v>
                </c:pt>
                <c:pt idx="8">
                  <c:v>9.9675909465343659E-2</c:v>
                </c:pt>
                <c:pt idx="9">
                  <c:v>9.7780120277713767E-2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5AC-5B4A-922A-5AF859F035F9}"/>
            </c:ext>
          </c:extLst>
        </c:ser>
        <c:ser>
          <c:idx val="23"/>
          <c:order val="23"/>
          <c:tx>
            <c:strRef>
              <c:f>Feuil1!$Z$61</c:f>
              <c:strCache>
                <c:ptCount val="1"/>
                <c:pt idx="0">
                  <c:v>6531x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Feuil1!$Z$62:$Z$71</c:f>
              <c:numCache>
                <c:formatCode>0.000</c:formatCode>
                <c:ptCount val="10"/>
                <c:pt idx="0">
                  <c:v>5.9199388498768712E-2</c:v>
                </c:pt>
                <c:pt idx="1">
                  <c:v>0.14013010304803752</c:v>
                </c:pt>
                <c:pt idx="2">
                  <c:v>0.11868281532378666</c:v>
                </c:pt>
                <c:pt idx="3">
                  <c:v>0.12706993108494125</c:v>
                </c:pt>
                <c:pt idx="5">
                  <c:v>0.12782138082379113</c:v>
                </c:pt>
                <c:pt idx="6">
                  <c:v>0.1520279759808314</c:v>
                </c:pt>
                <c:pt idx="7">
                  <c:v>0.15466096802329288</c:v>
                </c:pt>
                <c:pt idx="8">
                  <c:v>0.13301338092297232</c:v>
                </c:pt>
                <c:pt idx="9">
                  <c:v>0.12505305061096839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5AC-5B4A-922A-5AF859F035F9}"/>
            </c:ext>
          </c:extLst>
        </c:ser>
        <c:ser>
          <c:idx val="24"/>
          <c:order val="24"/>
          <c:tx>
            <c:strRef>
              <c:f>Feuil1!$AA$61</c:f>
              <c:strCache>
                <c:ptCount val="1"/>
                <c:pt idx="0">
                  <c:v>6535-1x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Feuil1!$AA$62:$AA$71</c:f>
              <c:numCache>
                <c:formatCode>0.000</c:formatCode>
                <c:ptCount val="10"/>
                <c:pt idx="0">
                  <c:v>5.1457748892554722E-2</c:v>
                </c:pt>
                <c:pt idx="1">
                  <c:v>0.13378089653250691</c:v>
                </c:pt>
                <c:pt idx="2">
                  <c:v>0.11937636889073233</c:v>
                </c:pt>
                <c:pt idx="3">
                  <c:v>9.4343260270299378E-2</c:v>
                </c:pt>
                <c:pt idx="5">
                  <c:v>9.3041712482579975E-2</c:v>
                </c:pt>
                <c:pt idx="6">
                  <c:v>0.11403219233617445</c:v>
                </c:pt>
                <c:pt idx="7">
                  <c:v>0.12821658155361915</c:v>
                </c:pt>
                <c:pt idx="8">
                  <c:v>0.1156131431321139</c:v>
                </c:pt>
                <c:pt idx="9">
                  <c:v>0.11246575697222005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5AC-5B4A-922A-5AF859F035F9}"/>
            </c:ext>
          </c:extLst>
        </c:ser>
        <c:ser>
          <c:idx val="25"/>
          <c:order val="25"/>
          <c:tx>
            <c:strRef>
              <c:f>Feuil1!$AB$61</c:f>
              <c:strCache>
                <c:ptCount val="1"/>
                <c:pt idx="0">
                  <c:v>6539x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Feuil1!$AB$62:$AB$71</c:f>
              <c:numCache>
                <c:formatCode>0.000</c:formatCode>
                <c:ptCount val="10"/>
                <c:pt idx="0">
                  <c:v>5.4570984316697935E-2</c:v>
                </c:pt>
                <c:pt idx="1">
                  <c:v>0.14481158114067272</c:v>
                </c:pt>
                <c:pt idx="2">
                  <c:v>0.11493586938448419</c:v>
                </c:pt>
                <c:pt idx="3">
                  <c:v>0.11908896459372342</c:v>
                </c:pt>
                <c:pt idx="5">
                  <c:v>9.2721958445172392E-2</c:v>
                </c:pt>
                <c:pt idx="6">
                  <c:v>0.1344636525398013</c:v>
                </c:pt>
                <c:pt idx="7">
                  <c:v>0.13610309520089192</c:v>
                </c:pt>
                <c:pt idx="8">
                  <c:v>0.10710979792976683</c:v>
                </c:pt>
                <c:pt idx="9">
                  <c:v>9.498293713160666E-2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5AC-5B4A-922A-5AF859F035F9}"/>
            </c:ext>
          </c:extLst>
        </c:ser>
        <c:ser>
          <c:idx val="26"/>
          <c:order val="26"/>
          <c:tx>
            <c:strRef>
              <c:f>Feuil1!$AC$61</c:f>
              <c:strCache>
                <c:ptCount val="1"/>
                <c:pt idx="0">
                  <c:v>6543x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Feuil1!$AC$62:$AC$71</c:f>
              <c:numCache>
                <c:formatCode>0.000</c:formatCode>
                <c:ptCount val="10"/>
                <c:pt idx="0">
                  <c:v>4.9631335042229274E-2</c:v>
                </c:pt>
                <c:pt idx="1">
                  <c:v>0.1281376432475565</c:v>
                </c:pt>
                <c:pt idx="2">
                  <c:v>0.11168567301932786</c:v>
                </c:pt>
                <c:pt idx="3">
                  <c:v>0.1306839034128584</c:v>
                </c:pt>
                <c:pt idx="5">
                  <c:v>0.14048998021839854</c:v>
                </c:pt>
                <c:pt idx="6">
                  <c:v>0.14695228052975451</c:v>
                </c:pt>
                <c:pt idx="7">
                  <c:v>0.13420645635770301</c:v>
                </c:pt>
                <c:pt idx="8">
                  <c:v>0.13078293202336666</c:v>
                </c:pt>
                <c:pt idx="9">
                  <c:v>0.11896309686518469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5AC-5B4A-922A-5AF859F035F9}"/>
            </c:ext>
          </c:extLst>
        </c:ser>
        <c:ser>
          <c:idx val="27"/>
          <c:order val="27"/>
          <c:tx>
            <c:strRef>
              <c:f>Feuil1!$AD$61</c:f>
              <c:strCache>
                <c:ptCount val="1"/>
                <c:pt idx="0">
                  <c:v>6545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Feuil1!$AD$62:$AD$71</c:f>
              <c:numCache>
                <c:formatCode>0.000</c:formatCode>
                <c:ptCount val="10"/>
                <c:pt idx="0">
                  <c:v>6.2257812982988714E-2</c:v>
                </c:pt>
                <c:pt idx="1">
                  <c:v>0.15969676730028093</c:v>
                </c:pt>
                <c:pt idx="2">
                  <c:v>0.13939465301926957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5AC-5B4A-922A-5AF859F035F9}"/>
            </c:ext>
          </c:extLst>
        </c:ser>
        <c:ser>
          <c:idx val="28"/>
          <c:order val="28"/>
          <c:tx>
            <c:strRef>
              <c:f>Feuil1!$AE$61</c:f>
              <c:strCache>
                <c:ptCount val="1"/>
                <c:pt idx="0">
                  <c:v>6546x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Feuil1!$AE$62:$AE$71</c:f>
              <c:numCache>
                <c:formatCode>0.000</c:formatCode>
                <c:ptCount val="10"/>
                <c:pt idx="0">
                  <c:v>6.6302493970025633E-2</c:v>
                </c:pt>
                <c:pt idx="1">
                  <c:v>0.15223834428799776</c:v>
                </c:pt>
                <c:pt idx="2">
                  <c:v>0.12676294573357838</c:v>
                </c:pt>
                <c:pt idx="3">
                  <c:v>0.11056492010044749</c:v>
                </c:pt>
                <c:pt idx="5">
                  <c:v>0.11433754393695783</c:v>
                </c:pt>
                <c:pt idx="6">
                  <c:v>0.13695656928722477</c:v>
                </c:pt>
                <c:pt idx="7">
                  <c:v>0.12007512275350285</c:v>
                </c:pt>
                <c:pt idx="8">
                  <c:v>9.6900855410571474E-2</c:v>
                </c:pt>
                <c:pt idx="9">
                  <c:v>0.10613029790740414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5AC-5B4A-922A-5AF859F035F9}"/>
            </c:ext>
          </c:extLst>
        </c:ser>
        <c:ser>
          <c:idx val="29"/>
          <c:order val="29"/>
          <c:tx>
            <c:strRef>
              <c:f>Feuil1!$AF$61</c:f>
              <c:strCache>
                <c:ptCount val="1"/>
                <c:pt idx="0">
                  <c:v>6547-2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Feuil1!$AF$62:$AF$71</c:f>
              <c:numCache>
                <c:formatCode>0.000</c:formatCode>
                <c:ptCount val="10"/>
                <c:pt idx="0">
                  <c:v>5.9199388498768712E-2</c:v>
                </c:pt>
                <c:pt idx="1">
                  <c:v>0.14779754400057321</c:v>
                </c:pt>
                <c:pt idx="2">
                  <c:v>0.12680552571124903</c:v>
                </c:pt>
                <c:pt idx="3">
                  <c:v>0.13549164050276219</c:v>
                </c:pt>
                <c:pt idx="7">
                  <c:v>0.12753796838407339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55AC-5B4A-922A-5AF859F035F9}"/>
            </c:ext>
          </c:extLst>
        </c:ser>
        <c:ser>
          <c:idx val="30"/>
          <c:order val="30"/>
          <c:tx>
            <c:strRef>
              <c:f>Feuil1!$AG$61</c:f>
              <c:strCache>
                <c:ptCount val="1"/>
                <c:pt idx="0">
                  <c:v>6548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Feuil1!$AG$62:$AG$71</c:f>
              <c:numCache>
                <c:formatCode>0.000</c:formatCode>
                <c:ptCount val="10"/>
                <c:pt idx="0">
                  <c:v>6.0731293021516031E-2</c:v>
                </c:pt>
                <c:pt idx="1">
                  <c:v>0.16552631096100479</c:v>
                </c:pt>
                <c:pt idx="2">
                  <c:v>0.14555496172408788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5AC-5B4A-922A-5AF859F035F9}"/>
            </c:ext>
          </c:extLst>
        </c:ser>
        <c:ser>
          <c:idx val="31"/>
          <c:order val="31"/>
          <c:tx>
            <c:strRef>
              <c:f>Feuil1!$AH$61</c:f>
              <c:strCache>
                <c:ptCount val="1"/>
                <c:pt idx="0">
                  <c:v>6554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Feuil1!$AH$62:$AH$71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0.13506646719565141</c:v>
                </c:pt>
                <c:pt idx="2">
                  <c:v>0.10841096913413817</c:v>
                </c:pt>
                <c:pt idx="3">
                  <c:v>0.10555687585747431</c:v>
                </c:pt>
                <c:pt idx="5">
                  <c:v>0.10886859439572927</c:v>
                </c:pt>
                <c:pt idx="6">
                  <c:v>0.11889061715309834</c:v>
                </c:pt>
                <c:pt idx="7">
                  <c:v>0.12452501143012795</c:v>
                </c:pt>
                <c:pt idx="8">
                  <c:v>0.10301163235417032</c:v>
                </c:pt>
                <c:pt idx="9">
                  <c:v>0.10710602171010475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5AC-5B4A-922A-5AF859F035F9}"/>
            </c:ext>
          </c:extLst>
        </c:ser>
        <c:ser>
          <c:idx val="32"/>
          <c:order val="32"/>
          <c:tx>
            <c:strRef>
              <c:f>Feuil1!$AI$61</c:f>
              <c:strCache>
                <c:ptCount val="1"/>
                <c:pt idx="0">
                  <c:v>6555x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Feuil1!$AI$62:$AI$71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0.14747572517747143</c:v>
                </c:pt>
                <c:pt idx="2">
                  <c:v>9.7753728653426686E-2</c:v>
                </c:pt>
                <c:pt idx="3">
                  <c:v>0.11790119710368185</c:v>
                </c:pt>
                <c:pt idx="5">
                  <c:v>0.12205106835400592</c:v>
                </c:pt>
                <c:pt idx="6">
                  <c:v>0.13826069473456415</c:v>
                </c:pt>
                <c:pt idx="7">
                  <c:v>0.1321246898146744</c:v>
                </c:pt>
                <c:pt idx="8">
                  <c:v>0.11659444160426635</c:v>
                </c:pt>
                <c:pt idx="9">
                  <c:v>0.12380435946349455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5AC-5B4A-922A-5AF859F035F9}"/>
            </c:ext>
          </c:extLst>
        </c:ser>
        <c:ser>
          <c:idx val="33"/>
          <c:order val="33"/>
          <c:tx>
            <c:strRef>
              <c:f>Feuil1!$AJ$61</c:f>
              <c:strCache>
                <c:ptCount val="1"/>
                <c:pt idx="0">
                  <c:v>6558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Feuil1!$AJ$62:$AJ$71</c:f>
              <c:numCache>
                <c:formatCode>0.000</c:formatCode>
                <c:ptCount val="10"/>
                <c:pt idx="0">
                  <c:v>3.635724301005272E-2</c:v>
                </c:pt>
                <c:pt idx="1">
                  <c:v>0.12931413830656013</c:v>
                </c:pt>
                <c:pt idx="2">
                  <c:v>0.11384054854688141</c:v>
                </c:pt>
                <c:pt idx="3">
                  <c:v>0.11509848186091887</c:v>
                </c:pt>
                <c:pt idx="6">
                  <c:v>0.11941735400590758</c:v>
                </c:pt>
                <c:pt idx="7">
                  <c:v>8.8284669236399882E-2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5AC-5B4A-922A-5AF859F035F9}"/>
            </c:ext>
          </c:extLst>
        </c:ser>
        <c:ser>
          <c:idx val="34"/>
          <c:order val="34"/>
          <c:tx>
            <c:strRef>
              <c:f>Feuil1!$AK$61</c:f>
              <c:strCache>
                <c:ptCount val="1"/>
                <c:pt idx="0">
                  <c:v>6561-2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Feuil1!$AK$62:$AK$71</c:f>
              <c:numCache>
                <c:formatCode>0.000</c:formatCode>
                <c:ptCount val="10"/>
                <c:pt idx="0">
                  <c:v>6.2257812982988714E-2</c:v>
                </c:pt>
                <c:pt idx="1">
                  <c:v>0.15969676730028093</c:v>
                </c:pt>
                <c:pt idx="2">
                  <c:v>0.12680552571124903</c:v>
                </c:pt>
                <c:pt idx="3">
                  <c:v>0.12337100782690857</c:v>
                </c:pt>
                <c:pt idx="6">
                  <c:v>0.12810353319100032</c:v>
                </c:pt>
                <c:pt idx="7">
                  <c:v>0.12753796838407339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5AC-5B4A-922A-5AF859F035F9}"/>
            </c:ext>
          </c:extLst>
        </c:ser>
        <c:ser>
          <c:idx val="35"/>
          <c:order val="35"/>
          <c:tx>
            <c:strRef>
              <c:f>Feuil1!$AL$61</c:f>
              <c:strCache>
                <c:ptCount val="1"/>
                <c:pt idx="0">
                  <c:v>6561-2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Feuil1!$AL$62:$AL$71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0.15969676730028093</c:v>
                </c:pt>
                <c:pt idx="2">
                  <c:v>0.11252250661896812</c:v>
                </c:pt>
                <c:pt idx="3">
                  <c:v>9.1060240993479979E-2</c:v>
                </c:pt>
                <c:pt idx="5">
                  <c:v>0.10869244574926529</c:v>
                </c:pt>
                <c:pt idx="7">
                  <c:v>8.8284669236399882E-2</c:v>
                </c:pt>
                <c:pt idx="8">
                  <c:v>0.10646528460558602</c:v>
                </c:pt>
                <c:pt idx="9">
                  <c:v>9.498293713160666E-2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55AC-5B4A-922A-5AF859F035F9}"/>
            </c:ext>
          </c:extLst>
        </c:ser>
        <c:ser>
          <c:idx val="36"/>
          <c:order val="36"/>
          <c:tx>
            <c:strRef>
              <c:f>Feuil1!$AM$61</c:f>
              <c:strCache>
                <c:ptCount val="1"/>
                <c:pt idx="0">
                  <c:v>6562-1x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Feuil1!$AM$62:$AM$71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0.1247585600120007</c:v>
                </c:pt>
                <c:pt idx="2">
                  <c:v>9.8231462868854535E-2</c:v>
                </c:pt>
                <c:pt idx="3">
                  <c:v>8.331193336500009E-2</c:v>
                </c:pt>
                <c:pt idx="4">
                  <c:v>7.9157621901950304E-2</c:v>
                </c:pt>
                <c:pt idx="5">
                  <c:v>8.2503881261366763E-2</c:v>
                </c:pt>
                <c:pt idx="6">
                  <c:v>0.10205400101899298</c:v>
                </c:pt>
                <c:pt idx="7">
                  <c:v>0.11678997485085119</c:v>
                </c:pt>
                <c:pt idx="8">
                  <c:v>0.10076646285140689</c:v>
                </c:pt>
                <c:pt idx="9">
                  <c:v>0.10088908803628738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55AC-5B4A-922A-5AF859F035F9}"/>
            </c:ext>
          </c:extLst>
        </c:ser>
        <c:ser>
          <c:idx val="37"/>
          <c:order val="37"/>
          <c:tx>
            <c:strRef>
              <c:f>Feuil1!$AN$61</c:f>
              <c:strCache>
                <c:ptCount val="1"/>
                <c:pt idx="0">
                  <c:v>6565x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Feuil1!$AN$62:$AN$71</c:f>
              <c:numCache>
                <c:formatCode>0.000</c:formatCode>
                <c:ptCount val="10"/>
                <c:pt idx="0">
                  <c:v>6.3019065556345399E-2</c:v>
                </c:pt>
                <c:pt idx="1">
                  <c:v>0.14586304422337348</c:v>
                </c:pt>
                <c:pt idx="2">
                  <c:v>0.1234287788074675</c:v>
                </c:pt>
                <c:pt idx="3">
                  <c:v>0.12203054947867154</c:v>
                </c:pt>
                <c:pt idx="5">
                  <c:v>0.10966038036145198</c:v>
                </c:pt>
                <c:pt idx="6">
                  <c:v>0.1405648718951984</c:v>
                </c:pt>
                <c:pt idx="7">
                  <c:v>0.13666347525529088</c:v>
                </c:pt>
                <c:pt idx="8">
                  <c:v>0.10538896563609046</c:v>
                </c:pt>
                <c:pt idx="9">
                  <c:v>0.11355541973740846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55AC-5B4A-922A-5AF859F035F9}"/>
            </c:ext>
          </c:extLst>
        </c:ser>
        <c:ser>
          <c:idx val="38"/>
          <c:order val="38"/>
          <c:tx>
            <c:strRef>
              <c:f>Feuil1!$AO$61</c:f>
              <c:strCache>
                <c:ptCount val="1"/>
                <c:pt idx="0">
                  <c:v>6565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Feuil1!$AO$62:$AO$71</c:f>
              <c:numCache>
                <c:formatCode>0.000</c:formatCode>
                <c:ptCount val="10"/>
                <c:pt idx="0">
                  <c:v>6.4537579277887502E-2</c:v>
                </c:pt>
                <c:pt idx="1">
                  <c:v>0.15378790768976058</c:v>
                </c:pt>
                <c:pt idx="2">
                  <c:v>0.12680552571124903</c:v>
                </c:pt>
                <c:pt idx="3">
                  <c:v>0.11925444163207644</c:v>
                </c:pt>
                <c:pt idx="4">
                  <c:v>4.0788485140240915E-2</c:v>
                </c:pt>
                <c:pt idx="6">
                  <c:v>0.14081549870713816</c:v>
                </c:pt>
                <c:pt idx="7">
                  <c:v>0.13813104188149761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55AC-5B4A-922A-5AF859F035F9}"/>
            </c:ext>
          </c:extLst>
        </c:ser>
        <c:ser>
          <c:idx val="39"/>
          <c:order val="39"/>
          <c:tx>
            <c:strRef>
              <c:f>Feuil1!$AP$61</c:f>
              <c:strCache>
                <c:ptCount val="1"/>
                <c:pt idx="0">
                  <c:v>6572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Feuil1!$AP$62:$AP$71</c:f>
              <c:numCache>
                <c:formatCode>0.000</c:formatCode>
                <c:ptCount val="10"/>
                <c:pt idx="0">
                  <c:v>5.3794765196920391E-2</c:v>
                </c:pt>
                <c:pt idx="1">
                  <c:v>0.13556308758356161</c:v>
                </c:pt>
                <c:pt idx="2">
                  <c:v>0.10047658698889994</c:v>
                </c:pt>
                <c:pt idx="3">
                  <c:v>9.3700337159688285E-2</c:v>
                </c:pt>
                <c:pt idx="6">
                  <c:v>0.11500823510085256</c:v>
                </c:pt>
                <c:pt idx="7">
                  <c:v>9.9866541786215013E-2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55AC-5B4A-922A-5AF859F035F9}"/>
            </c:ext>
          </c:extLst>
        </c:ser>
        <c:ser>
          <c:idx val="40"/>
          <c:order val="40"/>
          <c:tx>
            <c:strRef>
              <c:f>Feuil1!$AQ$61</c:f>
              <c:strCache>
                <c:ptCount val="1"/>
                <c:pt idx="0">
                  <c:v>6574x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Feuil1!$AQ$62:$AQ$71</c:f>
              <c:numCache>
                <c:formatCode>0.000</c:formatCode>
                <c:ptCount val="10"/>
                <c:pt idx="0">
                  <c:v>6.1240729422339157E-2</c:v>
                </c:pt>
                <c:pt idx="1">
                  <c:v>0.14610532845945001</c:v>
                </c:pt>
                <c:pt idx="2">
                  <c:v>0.13002944954364004</c:v>
                </c:pt>
                <c:pt idx="3">
                  <c:v>0.12612100871930476</c:v>
                </c:pt>
                <c:pt idx="5">
                  <c:v>0.12093913701990844</c:v>
                </c:pt>
                <c:pt idx="6">
                  <c:v>0.13144460594563356</c:v>
                </c:pt>
                <c:pt idx="7">
                  <c:v>0.11111043142303623</c:v>
                </c:pt>
                <c:pt idx="8">
                  <c:v>0.1024333440105325</c:v>
                </c:pt>
                <c:pt idx="9">
                  <c:v>0.11858357937942232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55AC-5B4A-922A-5AF859F035F9}"/>
            </c:ext>
          </c:extLst>
        </c:ser>
        <c:ser>
          <c:idx val="41"/>
          <c:order val="41"/>
          <c:tx>
            <c:strRef>
              <c:f>Feuil1!$AR$61</c:f>
              <c:strCache>
                <c:ptCount val="1"/>
                <c:pt idx="0">
                  <c:v>6575x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Feuil1!$AR$62:$AR$71</c:f>
              <c:numCache>
                <c:formatCode>0.000</c:formatCode>
                <c:ptCount val="10"/>
                <c:pt idx="0">
                  <c:v>4.8846228805089709E-2</c:v>
                </c:pt>
                <c:pt idx="1">
                  <c:v>0.13440342205632283</c:v>
                </c:pt>
                <c:pt idx="2">
                  <c:v>9.5517327346257508E-2</c:v>
                </c:pt>
                <c:pt idx="3">
                  <c:v>0.11470855540962122</c:v>
                </c:pt>
                <c:pt idx="5">
                  <c:v>0.10542074223197351</c:v>
                </c:pt>
                <c:pt idx="6">
                  <c:v>0.13922574735946025</c:v>
                </c:pt>
                <c:pt idx="7">
                  <c:v>0.12279389012696229</c:v>
                </c:pt>
                <c:pt idx="8">
                  <c:v>0.11385529048568155</c:v>
                </c:pt>
                <c:pt idx="9">
                  <c:v>0.12016271893434927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5AC-5B4A-922A-5AF859F035F9}"/>
            </c:ext>
          </c:extLst>
        </c:ser>
        <c:ser>
          <c:idx val="42"/>
          <c:order val="42"/>
          <c:tx>
            <c:strRef>
              <c:f>Feuil1!$AS$61</c:f>
              <c:strCache>
                <c:ptCount val="1"/>
                <c:pt idx="0">
                  <c:v>6580x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Feuil1!$AS$62:$AS$71</c:f>
              <c:numCache>
                <c:formatCode>0.000</c:formatCode>
                <c:ptCount val="10"/>
                <c:pt idx="0">
                  <c:v>4.6745646804741359E-2</c:v>
                </c:pt>
                <c:pt idx="1">
                  <c:v>0.11972592499984014</c:v>
                </c:pt>
                <c:pt idx="2">
                  <c:v>9.0685903825807435E-2</c:v>
                </c:pt>
                <c:pt idx="3">
                  <c:v>9.6963533913791533E-2</c:v>
                </c:pt>
                <c:pt idx="4">
                  <c:v>6.6669004120218478E-2</c:v>
                </c:pt>
                <c:pt idx="5">
                  <c:v>0.10542074223197351</c:v>
                </c:pt>
                <c:pt idx="6">
                  <c:v>0.11629149447613329</c:v>
                </c:pt>
                <c:pt idx="7">
                  <c:v>9.8645755369155763E-2</c:v>
                </c:pt>
                <c:pt idx="8">
                  <c:v>7.12490578814442E-2</c:v>
                </c:pt>
                <c:pt idx="9">
                  <c:v>7.0732793609608491E-2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5AC-5B4A-922A-5AF859F035F9}"/>
            </c:ext>
          </c:extLst>
        </c:ser>
        <c:ser>
          <c:idx val="43"/>
          <c:order val="43"/>
          <c:tx>
            <c:strRef>
              <c:f>Feuil1!$AT$61</c:f>
              <c:strCache>
                <c:ptCount val="1"/>
                <c:pt idx="0">
                  <c:v>6583-1x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Feuil1!$AT$62:$AT$71</c:f>
              <c:numCache>
                <c:formatCode>0.000</c:formatCode>
                <c:ptCount val="10"/>
                <c:pt idx="0">
                  <c:v>5.8431405129935943E-2</c:v>
                </c:pt>
                <c:pt idx="1">
                  <c:v>0.1566932949489519</c:v>
                </c:pt>
                <c:pt idx="2">
                  <c:v>0.12941620342956228</c:v>
                </c:pt>
                <c:pt idx="3">
                  <c:v>0.11463888883126172</c:v>
                </c:pt>
                <c:pt idx="5">
                  <c:v>0.11490238101970296</c:v>
                </c:pt>
                <c:pt idx="6">
                  <c:v>0.13763015528018907</c:v>
                </c:pt>
                <c:pt idx="7">
                  <c:v>0.14529247055128591</c:v>
                </c:pt>
                <c:pt idx="8">
                  <c:v>0.12649272820369317</c:v>
                </c:pt>
                <c:pt idx="9">
                  <c:v>0.11118029064404555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55AC-5B4A-922A-5AF859F035F9}"/>
            </c:ext>
          </c:extLst>
        </c:ser>
        <c:ser>
          <c:idx val="44"/>
          <c:order val="44"/>
          <c:tx>
            <c:strRef>
              <c:f>Feuil1!$AU$61</c:f>
              <c:strCache>
                <c:ptCount val="1"/>
                <c:pt idx="0">
                  <c:v>6583-2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Feuil1!$AU$62:$AU$71</c:f>
              <c:numCache>
                <c:formatCode>0.000</c:formatCode>
                <c:ptCount val="10"/>
                <c:pt idx="0">
                  <c:v>5.0675940433173583E-2</c:v>
                </c:pt>
                <c:pt idx="1">
                  <c:v>0.12931413830656013</c:v>
                </c:pt>
                <c:pt idx="2">
                  <c:v>0.10047658698889994</c:v>
                </c:pt>
                <c:pt idx="3">
                  <c:v>0.11509848186091887</c:v>
                </c:pt>
                <c:pt idx="6">
                  <c:v>0.1323823311702752</c:v>
                </c:pt>
                <c:pt idx="7">
                  <c:v>0.12214293649736718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55AC-5B4A-922A-5AF859F035F9}"/>
            </c:ext>
          </c:extLst>
        </c:ser>
        <c:ser>
          <c:idx val="45"/>
          <c:order val="45"/>
          <c:tx>
            <c:strRef>
              <c:f>Feuil1!$AV$61</c:f>
              <c:strCache>
                <c:ptCount val="1"/>
                <c:pt idx="0">
                  <c:v>6584x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Feuil1!$AV$62:$AV$71</c:f>
              <c:numCache>
                <c:formatCode>0.000</c:formatCode>
                <c:ptCount val="10"/>
                <c:pt idx="0">
                  <c:v>7.1305941960385866E-2</c:v>
                </c:pt>
                <c:pt idx="1">
                  <c:v>0.15926617198798332</c:v>
                </c:pt>
                <c:pt idx="2">
                  <c:v>0.13431902030823983</c:v>
                </c:pt>
                <c:pt idx="3">
                  <c:v>0.13501325475741677</c:v>
                </c:pt>
                <c:pt idx="5">
                  <c:v>0.1183622239101858</c:v>
                </c:pt>
                <c:pt idx="6">
                  <c:v>0.14744607760615125</c:v>
                </c:pt>
                <c:pt idx="7">
                  <c:v>0.14801179038625345</c:v>
                </c:pt>
                <c:pt idx="8">
                  <c:v>0.13663867667241858</c:v>
                </c:pt>
                <c:pt idx="9">
                  <c:v>0.13369478364206011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55AC-5B4A-922A-5AF859F035F9}"/>
            </c:ext>
          </c:extLst>
        </c:ser>
        <c:ser>
          <c:idx val="46"/>
          <c:order val="46"/>
          <c:tx>
            <c:strRef>
              <c:f>Feuil1!$AW$61</c:f>
              <c:strCache>
                <c:ptCount val="1"/>
                <c:pt idx="0">
                  <c:v>6585x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Feuil1!$AW$62:$AW$71</c:f>
              <c:numCache>
                <c:formatCode>0.000</c:formatCode>
                <c:ptCount val="10"/>
                <c:pt idx="0">
                  <c:v>5.3794765196920391E-2</c:v>
                </c:pt>
                <c:pt idx="1">
                  <c:v>0.15604275498923381</c:v>
                </c:pt>
                <c:pt idx="2">
                  <c:v>0.13074732672516731</c:v>
                </c:pt>
                <c:pt idx="3">
                  <c:v>9.2176906492121624E-2</c:v>
                </c:pt>
                <c:pt idx="5">
                  <c:v>0.10732486587582968</c:v>
                </c:pt>
                <c:pt idx="6">
                  <c:v>0.12081887029088434</c:v>
                </c:pt>
                <c:pt idx="7">
                  <c:v>8.7775737978380564E-2</c:v>
                </c:pt>
                <c:pt idx="8">
                  <c:v>8.0552703445982754E-2</c:v>
                </c:pt>
                <c:pt idx="9">
                  <c:v>9.6583532856989285E-2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55AC-5B4A-922A-5AF859F035F9}"/>
            </c:ext>
          </c:extLst>
        </c:ser>
        <c:ser>
          <c:idx val="47"/>
          <c:order val="47"/>
          <c:tx>
            <c:strRef>
              <c:f>Feuil1!$AX$61</c:f>
              <c:strCache>
                <c:ptCount val="1"/>
                <c:pt idx="0">
                  <c:v>6791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Feuil1!$AX$62:$AX$71</c:f>
              <c:numCache>
                <c:formatCode>0.000</c:formatCode>
                <c:ptCount val="10"/>
                <c:pt idx="0">
                  <c:v>6.4537579277887502E-2</c:v>
                </c:pt>
                <c:pt idx="1">
                  <c:v>0.14779754400057321</c:v>
                </c:pt>
                <c:pt idx="2">
                  <c:v>0.11384054854688141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55AC-5B4A-922A-5AF859F035F9}"/>
            </c:ext>
          </c:extLst>
        </c:ser>
        <c:ser>
          <c:idx val="48"/>
          <c:order val="48"/>
          <c:tx>
            <c:strRef>
              <c:f>Feuil1!$AY$61</c:f>
              <c:strCache>
                <c:ptCount val="1"/>
                <c:pt idx="0">
                  <c:v>8084x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Feuil1!$AY$62:$AY$71</c:f>
              <c:numCache>
                <c:formatCode>0.000</c:formatCode>
                <c:ptCount val="10"/>
                <c:pt idx="0">
                  <c:v>5.7405310188576752E-2</c:v>
                </c:pt>
                <c:pt idx="1">
                  <c:v>0.14646850156652591</c:v>
                </c:pt>
                <c:pt idx="2">
                  <c:v>0.11746642506243199</c:v>
                </c:pt>
                <c:pt idx="3">
                  <c:v>0.12823291871574005</c:v>
                </c:pt>
                <c:pt idx="5">
                  <c:v>0.14751485830067157</c:v>
                </c:pt>
                <c:pt idx="6">
                  <c:v>0.15027456646119752</c:v>
                </c:pt>
                <c:pt idx="7">
                  <c:v>0.12116467295342814</c:v>
                </c:pt>
                <c:pt idx="8">
                  <c:v>9.055421307683087E-2</c:v>
                </c:pt>
                <c:pt idx="9">
                  <c:v>0.1175064752906092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55AC-5B4A-922A-5AF859F035F9}"/>
            </c:ext>
          </c:extLst>
        </c:ser>
        <c:ser>
          <c:idx val="49"/>
          <c:order val="49"/>
          <c:tx>
            <c:strRef>
              <c:f>Feuil1!$AZ$61</c:f>
              <c:strCache>
                <c:ptCount val="1"/>
                <c:pt idx="0">
                  <c:v>8128-3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Feuil1!$AZ$62:$AZ$71</c:f>
              <c:numCache>
                <c:formatCode>0.000</c:formatCode>
                <c:ptCount val="10"/>
                <c:pt idx="0">
                  <c:v>3.8776717133465866E-2</c:v>
                </c:pt>
                <c:pt idx="1">
                  <c:v>0.18189099041729873</c:v>
                </c:pt>
                <c:pt idx="2">
                  <c:v>0.11528578942106238</c:v>
                </c:pt>
                <c:pt idx="3">
                  <c:v>0.10230050892160603</c:v>
                </c:pt>
                <c:pt idx="4">
                  <c:v>9.2448657536602807E-2</c:v>
                </c:pt>
                <c:pt idx="5">
                  <c:v>0.12925205863972633</c:v>
                </c:pt>
                <c:pt idx="6">
                  <c:v>0.14876013150398237</c:v>
                </c:pt>
                <c:pt idx="7">
                  <c:v>0.14488052413016606</c:v>
                </c:pt>
                <c:pt idx="8">
                  <c:v>0.14563717798151687</c:v>
                </c:pt>
                <c:pt idx="9">
                  <c:v>0.15000823137953567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55AC-5B4A-922A-5AF859F035F9}"/>
            </c:ext>
          </c:extLst>
        </c:ser>
        <c:ser>
          <c:idx val="50"/>
          <c:order val="50"/>
          <c:tx>
            <c:strRef>
              <c:f>Feuil1!$BA$61</c:f>
              <c:strCache>
                <c:ptCount val="1"/>
                <c:pt idx="0">
                  <c:v>L 10728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Feuil1!$BA$62:$BA$71</c:f>
              <c:numCache>
                <c:formatCode>0.000</c:formatCode>
                <c:ptCount val="10"/>
                <c:pt idx="0">
                  <c:v>6.3019065556345399E-2</c:v>
                </c:pt>
                <c:pt idx="1">
                  <c:v>0.14779754400057321</c:v>
                </c:pt>
                <c:pt idx="2">
                  <c:v>0.13939465301926957</c:v>
                </c:pt>
                <c:pt idx="3">
                  <c:v>0.12744892024734811</c:v>
                </c:pt>
                <c:pt idx="4">
                  <c:v>0.10445756500961823</c:v>
                </c:pt>
                <c:pt idx="5">
                  <c:v>0.12341570256997159</c:v>
                </c:pt>
                <c:pt idx="6">
                  <c:v>0.13661938411352992</c:v>
                </c:pt>
                <c:pt idx="7">
                  <c:v>0.12967735439462502</c:v>
                </c:pt>
                <c:pt idx="8">
                  <c:v>8.7420654002237086E-2</c:v>
                </c:pt>
                <c:pt idx="9">
                  <c:v>0.12217567494550896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55AC-5B4A-922A-5AF859F035F9}"/>
            </c:ext>
          </c:extLst>
        </c:ser>
        <c:ser>
          <c:idx val="51"/>
          <c:order val="51"/>
          <c:tx>
            <c:strRef>
              <c:f>Feuil1!$BB$61</c:f>
              <c:strCache>
                <c:ptCount val="1"/>
                <c:pt idx="0">
                  <c:v>6480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Feuil1!$BB$62:$BB$71</c:f>
              <c:numCache>
                <c:formatCode>0.000</c:formatCode>
                <c:ptCount val="10"/>
                <c:pt idx="0">
                  <c:v>5.3017156248075903E-2</c:v>
                </c:pt>
                <c:pt idx="1">
                  <c:v>0.12931413830656013</c:v>
                </c:pt>
                <c:pt idx="2">
                  <c:v>0.13939465301926957</c:v>
                </c:pt>
                <c:pt idx="3">
                  <c:v>0.10238651634478102</c:v>
                </c:pt>
                <c:pt idx="4">
                  <c:v>8.4254178921331357E-2</c:v>
                </c:pt>
                <c:pt idx="6">
                  <c:v>0.12810353319100032</c:v>
                </c:pt>
                <c:pt idx="7">
                  <c:v>0.10554367467790549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55AC-5B4A-922A-5AF859F035F9}"/>
            </c:ext>
          </c:extLst>
        </c:ser>
        <c:ser>
          <c:idx val="52"/>
          <c:order val="52"/>
          <c:tx>
            <c:strRef>
              <c:f>Feuil1!$BC$61</c:f>
              <c:strCache>
                <c:ptCount val="1"/>
                <c:pt idx="0">
                  <c:v>6486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Feuil1!$BC$62:$BC$71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8.9805597022886374E-2</c:v>
                </c:pt>
                <c:pt idx="2">
                  <c:v>0.10047658698889994</c:v>
                </c:pt>
                <c:pt idx="3">
                  <c:v>7.1192996161837163E-2</c:v>
                </c:pt>
                <c:pt idx="4">
                  <c:v>4.0788485140240915E-2</c:v>
                </c:pt>
                <c:pt idx="6">
                  <c:v>0.10150576469720551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55AC-5B4A-922A-5AF859F035F9}"/>
            </c:ext>
          </c:extLst>
        </c:ser>
        <c:ser>
          <c:idx val="53"/>
          <c:order val="53"/>
          <c:tx>
            <c:strRef>
              <c:f>Feuil1!$BD$61</c:f>
              <c:strCache>
                <c:ptCount val="1"/>
                <c:pt idx="0">
                  <c:v>6490x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Feuil1!$BD$62:$BD$71</c:f>
              <c:numCache>
                <c:formatCode>0.000</c:formatCode>
                <c:ptCount val="10"/>
                <c:pt idx="0">
                  <c:v>5.3017156248075903E-2</c:v>
                </c:pt>
                <c:pt idx="1">
                  <c:v>0.11684223864195609</c:v>
                </c:pt>
                <c:pt idx="2">
                  <c:v>0.12428613666542532</c:v>
                </c:pt>
                <c:pt idx="3">
                  <c:v>0.11126763939214901</c:v>
                </c:pt>
                <c:pt idx="4">
                  <c:v>7.4846710399500083E-2</c:v>
                </c:pt>
                <c:pt idx="5">
                  <c:v>0.10257114754657737</c:v>
                </c:pt>
                <c:pt idx="6">
                  <c:v>0.13033376849500611</c:v>
                </c:pt>
                <c:pt idx="7">
                  <c:v>0.12007512275350285</c:v>
                </c:pt>
                <c:pt idx="8">
                  <c:v>0.11512166116658595</c:v>
                </c:pt>
                <c:pt idx="9">
                  <c:v>0.10200814984414652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55AC-5B4A-922A-5AF859F035F9}"/>
            </c:ext>
          </c:extLst>
        </c:ser>
        <c:ser>
          <c:idx val="54"/>
          <c:order val="54"/>
          <c:tx>
            <c:strRef>
              <c:f>Feuil1!$BE$61</c:f>
              <c:strCache>
                <c:ptCount val="1"/>
                <c:pt idx="0">
                  <c:v>6496x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Feuil1!$BE$62:$BE$71</c:f>
              <c:numCache>
                <c:formatCode>0.000</c:formatCode>
                <c:ptCount val="10"/>
                <c:pt idx="0">
                  <c:v>6.2257812982988714E-2</c:v>
                </c:pt>
                <c:pt idx="1">
                  <c:v>0.12267581272562489</c:v>
                </c:pt>
                <c:pt idx="2">
                  <c:v>0.13213747466053527</c:v>
                </c:pt>
                <c:pt idx="3">
                  <c:v>9.7978274978709923E-2</c:v>
                </c:pt>
                <c:pt idx="4">
                  <c:v>0.10969009194329526</c:v>
                </c:pt>
                <c:pt idx="5">
                  <c:v>0.10904467162575249</c:v>
                </c:pt>
                <c:pt idx="6">
                  <c:v>0.12212869680472238</c:v>
                </c:pt>
                <c:pt idx="7">
                  <c:v>0.10152056440079504</c:v>
                </c:pt>
                <c:pt idx="8">
                  <c:v>9.2482765610544915E-2</c:v>
                </c:pt>
                <c:pt idx="9">
                  <c:v>0.10194240243929698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55AC-5B4A-922A-5AF859F035F9}"/>
            </c:ext>
          </c:extLst>
        </c:ser>
        <c:ser>
          <c:idx val="55"/>
          <c:order val="55"/>
          <c:tx>
            <c:strRef>
              <c:f>Feuil1!$BF$61</c:f>
              <c:strCache>
                <c:ptCount val="1"/>
                <c:pt idx="0">
                  <c:v>6505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Feuil1!$BF$62:$BF$71</c:f>
              <c:numCache>
                <c:formatCode>0.000</c:formatCode>
                <c:ptCount val="10"/>
                <c:pt idx="0">
                  <c:v>4.1981857008677181E-2</c:v>
                </c:pt>
                <c:pt idx="1">
                  <c:v>0.13556308758356161</c:v>
                </c:pt>
                <c:pt idx="2">
                  <c:v>0.12680552571124903</c:v>
                </c:pt>
                <c:pt idx="3">
                  <c:v>7.1192996161837163E-2</c:v>
                </c:pt>
                <c:pt idx="6">
                  <c:v>0.10605339244792611</c:v>
                </c:pt>
                <c:pt idx="7">
                  <c:v>8.8284669236399882E-2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55AC-5B4A-922A-5AF859F035F9}"/>
            </c:ext>
          </c:extLst>
        </c:ser>
        <c:ser>
          <c:idx val="56"/>
          <c:order val="56"/>
          <c:tx>
            <c:strRef>
              <c:f>Feuil1!$BG$61</c:f>
              <c:strCache>
                <c:ptCount val="1"/>
                <c:pt idx="0">
                  <c:v>6508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Feuil1!$BG$62:$BG$71</c:f>
              <c:numCache>
                <c:formatCode>0.000</c:formatCode>
                <c:ptCount val="10"/>
                <c:pt idx="0">
                  <c:v>5.6891352161843489E-2</c:v>
                </c:pt>
                <c:pt idx="1">
                  <c:v>0.14172339628837993</c:v>
                </c:pt>
                <c:pt idx="2">
                  <c:v>0.15162910943628116</c:v>
                </c:pt>
                <c:pt idx="3">
                  <c:v>0.1066653143240559</c:v>
                </c:pt>
                <c:pt idx="4">
                  <c:v>6.3064879851393085E-2</c:v>
                </c:pt>
                <c:pt idx="6">
                  <c:v>0.11500823510085256</c:v>
                </c:pt>
                <c:pt idx="7">
                  <c:v>8.8284669236399882E-2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55AC-5B4A-922A-5AF859F035F9}"/>
            </c:ext>
          </c:extLst>
        </c:ser>
        <c:ser>
          <c:idx val="57"/>
          <c:order val="57"/>
          <c:tx>
            <c:strRef>
              <c:f>Feuil1!$BH$61</c:f>
              <c:strCache>
                <c:ptCount val="1"/>
                <c:pt idx="0">
                  <c:v>6509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Feuil1!$BH$62:$BH$71</c:f>
              <c:numCache>
                <c:formatCode>0.000</c:formatCode>
                <c:ptCount val="10"/>
                <c:pt idx="0">
                  <c:v>5.1457748892554722E-2</c:v>
                </c:pt>
                <c:pt idx="1">
                  <c:v>0.12297396027554108</c:v>
                </c:pt>
                <c:pt idx="2">
                  <c:v>0.11384054854688141</c:v>
                </c:pt>
                <c:pt idx="3">
                  <c:v>8.9291218254633264E-2</c:v>
                </c:pt>
                <c:pt idx="4">
                  <c:v>2.9206612590425785E-2</c:v>
                </c:pt>
                <c:pt idx="6">
                  <c:v>0.10150576469720551</c:v>
                </c:pt>
                <c:pt idx="7">
                  <c:v>7.0311298224498886E-2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55AC-5B4A-922A-5AF859F035F9}"/>
            </c:ext>
          </c:extLst>
        </c:ser>
        <c:ser>
          <c:idx val="58"/>
          <c:order val="58"/>
          <c:tx>
            <c:strRef>
              <c:f>Feuil1!$BI$61</c:f>
              <c:strCache>
                <c:ptCount val="1"/>
                <c:pt idx="0">
                  <c:v>6510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Feuil1!$BI$62:$BI$71</c:f>
              <c:numCache>
                <c:formatCode>0.000</c:formatCode>
                <c:ptCount val="10"/>
                <c:pt idx="0">
                  <c:v>5.9966016203403694E-2</c:v>
                </c:pt>
                <c:pt idx="1">
                  <c:v>0.12297396027554108</c:v>
                </c:pt>
                <c:pt idx="2">
                  <c:v>0.13939465301926957</c:v>
                </c:pt>
                <c:pt idx="3">
                  <c:v>0.11509848186091887</c:v>
                </c:pt>
                <c:pt idx="4">
                  <c:v>8.9393818573742401E-2</c:v>
                </c:pt>
                <c:pt idx="6">
                  <c:v>0.12378215940835768</c:v>
                </c:pt>
                <c:pt idx="7">
                  <c:v>0.12214293649736718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55AC-5B4A-922A-5AF859F035F9}"/>
            </c:ext>
          </c:extLst>
        </c:ser>
        <c:ser>
          <c:idx val="59"/>
          <c:order val="59"/>
          <c:tx>
            <c:strRef>
              <c:f>Feuil1!$BJ$61</c:f>
              <c:strCache>
                <c:ptCount val="1"/>
                <c:pt idx="0">
                  <c:v>6511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Feuil1!$BJ$62:$BJ$71</c:f>
              <c:numCache>
                <c:formatCode>0.000</c:formatCode>
                <c:ptCount val="10"/>
                <c:pt idx="0">
                  <c:v>5.4570984316697935E-2</c:v>
                </c:pt>
                <c:pt idx="1">
                  <c:v>0.12297396027554108</c:v>
                </c:pt>
                <c:pt idx="2">
                  <c:v>0.10720996964786833</c:v>
                </c:pt>
                <c:pt idx="3">
                  <c:v>9.3700337159688285E-2</c:v>
                </c:pt>
                <c:pt idx="4">
                  <c:v>4.0788485140240915E-2</c:v>
                </c:pt>
                <c:pt idx="6">
                  <c:v>0.11500823510085256</c:v>
                </c:pt>
                <c:pt idx="7">
                  <c:v>7.6385445936692165E-2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55AC-5B4A-922A-5AF859F035F9}"/>
            </c:ext>
          </c:extLst>
        </c:ser>
        <c:ser>
          <c:idx val="60"/>
          <c:order val="60"/>
          <c:tx>
            <c:strRef>
              <c:f>Feuil1!$BK$61</c:f>
              <c:strCache>
                <c:ptCount val="1"/>
                <c:pt idx="0">
                  <c:v>6514x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Feuil1!$BK$62:$BK$71</c:f>
              <c:numCache>
                <c:formatCode>0.000</c:formatCode>
                <c:ptCount val="10"/>
                <c:pt idx="0">
                  <c:v>5.6376785179959921E-2</c:v>
                </c:pt>
                <c:pt idx="1">
                  <c:v>0.13444489204746479</c:v>
                </c:pt>
                <c:pt idx="2">
                  <c:v>0.12093282663916116</c:v>
                </c:pt>
                <c:pt idx="3">
                  <c:v>9.3495570956903862E-2</c:v>
                </c:pt>
                <c:pt idx="4">
                  <c:v>6.3064879851393085E-2</c:v>
                </c:pt>
                <c:pt idx="5">
                  <c:v>0.12205106835400592</c:v>
                </c:pt>
                <c:pt idx="6">
                  <c:v>0.13033376849500611</c:v>
                </c:pt>
                <c:pt idx="7">
                  <c:v>0.11153712887011125</c:v>
                </c:pt>
                <c:pt idx="8">
                  <c:v>5.9671386345204303E-2</c:v>
                </c:pt>
                <c:pt idx="9">
                  <c:v>7.606938147322162E-2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55AC-5B4A-922A-5AF859F035F9}"/>
            </c:ext>
          </c:extLst>
        </c:ser>
        <c:ser>
          <c:idx val="61"/>
          <c:order val="61"/>
          <c:tx>
            <c:strRef>
              <c:f>Feuil1!$BL$61</c:f>
              <c:strCache>
                <c:ptCount val="1"/>
                <c:pt idx="0">
                  <c:v>6518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Feuil1!$BL$62:$BL$71</c:f>
              <c:numCache>
                <c:formatCode>0.000</c:formatCode>
                <c:ptCount val="10"/>
                <c:pt idx="0">
                  <c:v>7.0559089700827915E-2</c:v>
                </c:pt>
                <c:pt idx="1">
                  <c:v>0.11653985027013114</c:v>
                </c:pt>
                <c:pt idx="2">
                  <c:v>0.13939465301926957</c:v>
                </c:pt>
                <c:pt idx="3">
                  <c:v>9.8065142562138385E-2</c:v>
                </c:pt>
                <c:pt idx="4">
                  <c:v>6.3064879851393085E-2</c:v>
                </c:pt>
                <c:pt idx="6">
                  <c:v>0.14081549870713816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55AC-5B4A-922A-5AF859F035F9}"/>
            </c:ext>
          </c:extLst>
        </c:ser>
        <c:ser>
          <c:idx val="62"/>
          <c:order val="62"/>
          <c:tx>
            <c:strRef>
              <c:f>Feuil1!$BM$61</c:f>
              <c:strCache>
                <c:ptCount val="1"/>
                <c:pt idx="0">
                  <c:v>6524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Feuil1!$BM$62:$BM$71</c:f>
              <c:numCache>
                <c:formatCode>0.000</c:formatCode>
                <c:ptCount val="10"/>
                <c:pt idx="0">
                  <c:v>4.0382243848884336E-2</c:v>
                </c:pt>
                <c:pt idx="1">
                  <c:v>0.11653985027013114</c:v>
                </c:pt>
                <c:pt idx="2">
                  <c:v>0.13939465301926957</c:v>
                </c:pt>
                <c:pt idx="3">
                  <c:v>8.9291218254633264E-2</c:v>
                </c:pt>
                <c:pt idx="4">
                  <c:v>3.5036156251149642E-2</c:v>
                </c:pt>
                <c:pt idx="6">
                  <c:v>0.11500823510085256</c:v>
                </c:pt>
                <c:pt idx="7">
                  <c:v>8.2375809625879537E-2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55AC-5B4A-922A-5AF859F035F9}"/>
            </c:ext>
          </c:extLst>
        </c:ser>
        <c:ser>
          <c:idx val="63"/>
          <c:order val="63"/>
          <c:tx>
            <c:strRef>
              <c:f>Feuil1!$BN$61</c:f>
              <c:strCache>
                <c:ptCount val="1"/>
                <c:pt idx="0">
                  <c:v>6526-2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Feuil1!$BN$62:$BN$71</c:f>
              <c:numCache>
                <c:formatCode>0.000</c:formatCode>
                <c:ptCount val="10"/>
                <c:pt idx="0">
                  <c:v>6.4537579277887502E-2</c:v>
                </c:pt>
                <c:pt idx="1">
                  <c:v>0.14779754400057321</c:v>
                </c:pt>
                <c:pt idx="2">
                  <c:v>0.13939465301926957</c:v>
                </c:pt>
                <c:pt idx="3">
                  <c:v>0.12337100782690857</c:v>
                </c:pt>
                <c:pt idx="6">
                  <c:v>0.14081549870713816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55AC-5B4A-922A-5AF859F035F9}"/>
            </c:ext>
          </c:extLst>
        </c:ser>
        <c:ser>
          <c:idx val="64"/>
          <c:order val="64"/>
          <c:tx>
            <c:strRef>
              <c:f>Feuil1!$BO$61</c:f>
              <c:strCache>
                <c:ptCount val="1"/>
                <c:pt idx="0">
                  <c:v>6542x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Feuil1!$BO$62:$BO$71</c:f>
              <c:numCache>
                <c:formatCode>0.000</c:formatCode>
                <c:ptCount val="10"/>
                <c:pt idx="0">
                  <c:v>4.0382243848884336E-2</c:v>
                </c:pt>
                <c:pt idx="1">
                  <c:v>0.10816260233232877</c:v>
                </c:pt>
                <c:pt idx="2">
                  <c:v>0.13615642278007378</c:v>
                </c:pt>
                <c:pt idx="3">
                  <c:v>8.2982320812459154E-2</c:v>
                </c:pt>
                <c:pt idx="4">
                  <c:v>5.7601984149890928E-2</c:v>
                </c:pt>
                <c:pt idx="5">
                  <c:v>0.10346365604380536</c:v>
                </c:pt>
                <c:pt idx="6">
                  <c:v>0.11536261658269753</c:v>
                </c:pt>
                <c:pt idx="7">
                  <c:v>9.3650718208623474E-2</c:v>
                </c:pt>
                <c:pt idx="8">
                  <c:v>8.3358282095228553E-2</c:v>
                </c:pt>
                <c:pt idx="9">
                  <c:v>9.2369321528919857E-2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55AC-5B4A-922A-5AF859F035F9}"/>
            </c:ext>
          </c:extLst>
        </c:ser>
        <c:ser>
          <c:idx val="65"/>
          <c:order val="65"/>
          <c:tx>
            <c:strRef>
              <c:f>Feuil1!$BP$61</c:f>
              <c:strCache>
                <c:ptCount val="1"/>
                <c:pt idx="0">
                  <c:v>6549-2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Feuil1!$BP$62:$BP$71</c:f>
              <c:numCache>
                <c:formatCode>0.000</c:formatCode>
                <c:ptCount val="10"/>
                <c:pt idx="1">
                  <c:v>0.12297396027554108</c:v>
                </c:pt>
                <c:pt idx="2">
                  <c:v>0.12037141570583909</c:v>
                </c:pt>
                <c:pt idx="3">
                  <c:v>8.9291218254633264E-2</c:v>
                </c:pt>
                <c:pt idx="4">
                  <c:v>3.5036156251149642E-2</c:v>
                </c:pt>
                <c:pt idx="6">
                  <c:v>0.11500823510085256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55AC-5B4A-922A-5AF859F035F9}"/>
            </c:ext>
          </c:extLst>
        </c:ser>
        <c:ser>
          <c:idx val="66"/>
          <c:order val="66"/>
          <c:tx>
            <c:strRef>
              <c:f>Feuil1!$BQ$61</c:f>
              <c:strCache>
                <c:ptCount val="1"/>
                <c:pt idx="0">
                  <c:v>6550x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Feuil1!$BQ$62:$BQ$71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0.11873815962137457</c:v>
                </c:pt>
                <c:pt idx="2">
                  <c:v>0.11941967923551045</c:v>
                </c:pt>
                <c:pt idx="3">
                  <c:v>9.2294283379836806E-2</c:v>
                </c:pt>
                <c:pt idx="4">
                  <c:v>6.7744434670341303E-2</c:v>
                </c:pt>
                <c:pt idx="5">
                  <c:v>8.4464371288779372E-2</c:v>
                </c:pt>
                <c:pt idx="6">
                  <c:v>0.11637985551039609</c:v>
                </c:pt>
                <c:pt idx="7">
                  <c:v>0.11270376649138725</c:v>
                </c:pt>
                <c:pt idx="8">
                  <c:v>9.0702867701558887E-2</c:v>
                </c:pt>
                <c:pt idx="9">
                  <c:v>9.5250113074762721E-2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55AC-5B4A-922A-5AF859F035F9}"/>
            </c:ext>
          </c:extLst>
        </c:ser>
        <c:ser>
          <c:idx val="67"/>
          <c:order val="67"/>
          <c:tx>
            <c:strRef>
              <c:f>Feuil1!$BR$61</c:f>
              <c:strCache>
                <c:ptCount val="1"/>
                <c:pt idx="0">
                  <c:v>6552x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Feuil1!$BR$62:$BR$71</c:f>
              <c:numCache>
                <c:formatCode>0.000</c:formatCode>
                <c:ptCount val="10"/>
                <c:pt idx="0">
                  <c:v>5.9199388498768712E-2</c:v>
                </c:pt>
                <c:pt idx="1">
                  <c:v>0.15231794371672192</c:v>
                </c:pt>
                <c:pt idx="2">
                  <c:v>0.14428897475031888</c:v>
                </c:pt>
                <c:pt idx="3">
                  <c:v>0.10876076023970582</c:v>
                </c:pt>
                <c:pt idx="5">
                  <c:v>0.12689313033906924</c:v>
                </c:pt>
                <c:pt idx="6">
                  <c:v>0.12922008245917982</c:v>
                </c:pt>
                <c:pt idx="7">
                  <c:v>0.126303032386752</c:v>
                </c:pt>
                <c:pt idx="8">
                  <c:v>9.9748698283397941E-2</c:v>
                </c:pt>
                <c:pt idx="9">
                  <c:v>0.10743077644138443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55AC-5B4A-922A-5AF859F035F9}"/>
            </c:ext>
          </c:extLst>
        </c:ser>
        <c:ser>
          <c:idx val="68"/>
          <c:order val="68"/>
          <c:tx>
            <c:strRef>
              <c:f>Feuil1!$BS$61</c:f>
              <c:strCache>
                <c:ptCount val="1"/>
                <c:pt idx="0">
                  <c:v>6557x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Feuil1!$BS$62:$BS$71</c:f>
              <c:numCache>
                <c:formatCode>0.000</c:formatCode>
                <c:ptCount val="10"/>
                <c:pt idx="0">
                  <c:v>3.0658826911286408E-2</c:v>
                </c:pt>
                <c:pt idx="1">
                  <c:v>0.10060791864861929</c:v>
                </c:pt>
                <c:pt idx="2">
                  <c:v>9.8163247289996924E-2</c:v>
                </c:pt>
                <c:pt idx="3">
                  <c:v>8.2802426651004124E-2</c:v>
                </c:pt>
                <c:pt idx="4">
                  <c:v>7.385935649149733E-2</c:v>
                </c:pt>
                <c:pt idx="5">
                  <c:v>8.5580690588821895E-2</c:v>
                </c:pt>
                <c:pt idx="6">
                  <c:v>0.11976815732215718</c:v>
                </c:pt>
                <c:pt idx="7">
                  <c:v>8.7462252820383668E-2</c:v>
                </c:pt>
                <c:pt idx="8">
                  <c:v>6.8129112840547013E-2</c:v>
                </c:pt>
                <c:pt idx="9">
                  <c:v>7.2213945531651502E-2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55AC-5B4A-922A-5AF859F035F9}"/>
            </c:ext>
          </c:extLst>
        </c:ser>
        <c:ser>
          <c:idx val="69"/>
          <c:order val="69"/>
          <c:tx>
            <c:strRef>
              <c:f>Feuil1!$BT$61</c:f>
              <c:strCache>
                <c:ptCount val="1"/>
                <c:pt idx="0">
                  <c:v>6561-1x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Feuil1!$BT$62:$BT$71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0.11841557587193496</c:v>
                </c:pt>
                <c:pt idx="2">
                  <c:v>0.11272046809709146</c:v>
                </c:pt>
                <c:pt idx="3">
                  <c:v>9.1104374369048058E-2</c:v>
                </c:pt>
                <c:pt idx="4">
                  <c:v>3.8841229816174883E-2</c:v>
                </c:pt>
                <c:pt idx="5">
                  <c:v>0.10895664193417653</c:v>
                </c:pt>
                <c:pt idx="6">
                  <c:v>0.10983694017805301</c:v>
                </c:pt>
                <c:pt idx="7">
                  <c:v>9.8492915500640654E-2</c:v>
                </c:pt>
                <c:pt idx="8">
                  <c:v>0.10653694444930983</c:v>
                </c:pt>
                <c:pt idx="9">
                  <c:v>9.5250113074762721E-2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55AC-5B4A-922A-5AF859F035F9}"/>
            </c:ext>
          </c:extLst>
        </c:ser>
        <c:ser>
          <c:idx val="70"/>
          <c:order val="70"/>
          <c:tx>
            <c:strRef>
              <c:f>Feuil1!$BU$61</c:f>
              <c:strCache>
                <c:ptCount val="1"/>
                <c:pt idx="0">
                  <c:v>6562-2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Feuil1!$BU$62:$BU$71</c:f>
              <c:numCache>
                <c:formatCode>0.000</c:formatCode>
                <c:ptCount val="10"/>
                <c:pt idx="0">
                  <c:v>5.7662061293839439E-2</c:v>
                </c:pt>
                <c:pt idx="1">
                  <c:v>0.12931413830656013</c:v>
                </c:pt>
                <c:pt idx="2">
                  <c:v>0.12680552571124903</c:v>
                </c:pt>
                <c:pt idx="3">
                  <c:v>9.3700337159688285E-2</c:v>
                </c:pt>
                <c:pt idx="4">
                  <c:v>7.905298523552351E-2</c:v>
                </c:pt>
                <c:pt idx="6">
                  <c:v>0.1323823311702752</c:v>
                </c:pt>
                <c:pt idx="7">
                  <c:v>0.11668004079586503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55AC-5B4A-922A-5AF859F035F9}"/>
            </c:ext>
          </c:extLst>
        </c:ser>
        <c:ser>
          <c:idx val="71"/>
          <c:order val="71"/>
          <c:tx>
            <c:strRef>
              <c:f>Feuil1!$BV$61</c:f>
              <c:strCache>
                <c:ptCount val="1"/>
                <c:pt idx="0">
                  <c:v>6564x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Feuil1!$BV$62:$BV$71</c:f>
              <c:numCache>
                <c:formatCode>0.000</c:formatCode>
                <c:ptCount val="10"/>
                <c:pt idx="0">
                  <c:v>3.9847727495991414E-2</c:v>
                </c:pt>
                <c:pt idx="1">
                  <c:v>0.10630833823257135</c:v>
                </c:pt>
                <c:pt idx="2">
                  <c:v>0.11572279336405633</c:v>
                </c:pt>
                <c:pt idx="3">
                  <c:v>7.828068300053026E-2</c:v>
                </c:pt>
                <c:pt idx="4">
                  <c:v>7.2515775650087155E-2</c:v>
                </c:pt>
                <c:pt idx="5">
                  <c:v>0.10542074223197351</c:v>
                </c:pt>
                <c:pt idx="6">
                  <c:v>0.10749863332210707</c:v>
                </c:pt>
                <c:pt idx="7">
                  <c:v>9.3882527385145575E-2</c:v>
                </c:pt>
                <c:pt idx="8">
                  <c:v>7.5579665521610107E-2</c:v>
                </c:pt>
                <c:pt idx="9">
                  <c:v>8.6004430352592864E-2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55AC-5B4A-922A-5AF859F035F9}"/>
            </c:ext>
          </c:extLst>
        </c:ser>
        <c:ser>
          <c:idx val="72"/>
          <c:order val="72"/>
          <c:tx>
            <c:strRef>
              <c:f>Feuil1!$BW$61</c:f>
              <c:strCache>
                <c:ptCount val="1"/>
                <c:pt idx="0">
                  <c:v>6566x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Feuil1!$BW$62:$BW$71</c:f>
              <c:numCache>
                <c:formatCode>0.000</c:formatCode>
                <c:ptCount val="10"/>
                <c:pt idx="0">
                  <c:v>6.1495223705568591E-2</c:v>
                </c:pt>
                <c:pt idx="1">
                  <c:v>0.10644104854129033</c:v>
                </c:pt>
                <c:pt idx="2">
                  <c:v>9.9661520471457932E-2</c:v>
                </c:pt>
                <c:pt idx="3">
                  <c:v>7.6367421463454654E-2</c:v>
                </c:pt>
                <c:pt idx="4">
                  <c:v>6.9530922100624837E-2</c:v>
                </c:pt>
                <c:pt idx="5">
                  <c:v>7.0166488175714026E-2</c:v>
                </c:pt>
                <c:pt idx="6">
                  <c:v>0.11198425966713854</c:v>
                </c:pt>
                <c:pt idx="7">
                  <c:v>0.10339509715248263</c:v>
                </c:pt>
                <c:pt idx="8">
                  <c:v>8.6596210006103291E-2</c:v>
                </c:pt>
                <c:pt idx="9">
                  <c:v>8.885985207281788E-2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55AC-5B4A-922A-5AF859F035F9}"/>
            </c:ext>
          </c:extLst>
        </c:ser>
        <c:ser>
          <c:idx val="73"/>
          <c:order val="73"/>
          <c:tx>
            <c:strRef>
              <c:f>Feuil1!$BX$61</c:f>
              <c:strCache>
                <c:ptCount val="1"/>
                <c:pt idx="0">
                  <c:v>6570x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Feuil1!$BX$62:$BX$71</c:f>
              <c:numCache>
                <c:formatCode>0.000</c:formatCode>
                <c:ptCount val="10"/>
                <c:pt idx="0">
                  <c:v>4.2513754787231406E-2</c:v>
                </c:pt>
                <c:pt idx="1">
                  <c:v>0.1341960126813968</c:v>
                </c:pt>
                <c:pt idx="2">
                  <c:v>0.12347168692210042</c:v>
                </c:pt>
                <c:pt idx="3">
                  <c:v>8.7722565065871505E-2</c:v>
                </c:pt>
                <c:pt idx="4">
                  <c:v>6.630993466454016E-2</c:v>
                </c:pt>
                <c:pt idx="5">
                  <c:v>0.11494579961328122</c:v>
                </c:pt>
                <c:pt idx="7">
                  <c:v>0.11166691014168362</c:v>
                </c:pt>
                <c:pt idx="8">
                  <c:v>8.90648615420917E-2</c:v>
                </c:pt>
                <c:pt idx="9">
                  <c:v>9.2369321528919857E-2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55AC-5B4A-922A-5AF859F035F9}"/>
            </c:ext>
          </c:extLst>
        </c:ser>
        <c:ser>
          <c:idx val="74"/>
          <c:order val="74"/>
          <c:tx>
            <c:strRef>
              <c:f>Feuil1!$BY$61</c:f>
              <c:strCache>
                <c:ptCount val="1"/>
                <c:pt idx="0">
                  <c:v>6571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Feuil1!$BY$62:$BY$71</c:f>
              <c:numCache>
                <c:formatCode>0.000</c:formatCode>
                <c:ptCount val="10"/>
                <c:pt idx="1">
                  <c:v>0.11000898311117346</c:v>
                </c:pt>
                <c:pt idx="2">
                  <c:v>0.10047658698889994</c:v>
                </c:pt>
                <c:pt idx="3">
                  <c:v>9.3700337159688285E-2</c:v>
                </c:pt>
                <c:pt idx="4">
                  <c:v>4.0788485140240915E-2</c:v>
                </c:pt>
                <c:pt idx="6">
                  <c:v>0.11500823510085256</c:v>
                </c:pt>
                <c:pt idx="7">
                  <c:v>8.8284669236399882E-2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55AC-5B4A-922A-5AF859F035F9}"/>
            </c:ext>
          </c:extLst>
        </c:ser>
        <c:ser>
          <c:idx val="75"/>
          <c:order val="75"/>
          <c:tx>
            <c:strRef>
              <c:f>Feuil1!$BZ$61</c:f>
              <c:strCache>
                <c:ptCount val="1"/>
                <c:pt idx="0">
                  <c:v>6573x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Feuil1!$BZ$62:$BZ$71</c:f>
              <c:numCache>
                <c:formatCode>0.000</c:formatCode>
                <c:ptCount val="10"/>
                <c:pt idx="0">
                  <c:v>3.8776717133465866E-2</c:v>
                </c:pt>
                <c:pt idx="1">
                  <c:v>9.5648621220212338E-2</c:v>
                </c:pt>
                <c:pt idx="2">
                  <c:v>0.10065750533432105</c:v>
                </c:pt>
                <c:pt idx="3">
                  <c:v>8.8315175489955156E-2</c:v>
                </c:pt>
                <c:pt idx="4">
                  <c:v>7.4141686735084589E-2</c:v>
                </c:pt>
                <c:pt idx="5">
                  <c:v>9.9837612917589302E-2</c:v>
                </c:pt>
                <c:pt idx="6">
                  <c:v>0.10523832593048432</c:v>
                </c:pt>
                <c:pt idx="7">
                  <c:v>9.982844410805547E-2</c:v>
                </c:pt>
                <c:pt idx="8">
                  <c:v>6.7737539031761163E-2</c:v>
                </c:pt>
                <c:pt idx="9">
                  <c:v>9.2302098483834971E-2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55AC-5B4A-922A-5AF859F035F9}"/>
            </c:ext>
          </c:extLst>
        </c:ser>
        <c:ser>
          <c:idx val="76"/>
          <c:order val="76"/>
          <c:tx>
            <c:strRef>
              <c:f>Feuil1!$CA$61</c:f>
              <c:strCache>
                <c:ptCount val="1"/>
                <c:pt idx="0">
                  <c:v>6581x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Feuil1!$CA$62:$CA$71</c:f>
              <c:numCache>
                <c:formatCode>0.000</c:formatCode>
                <c:ptCount val="10"/>
                <c:pt idx="0">
                  <c:v>3.5277579354179522E-2</c:v>
                </c:pt>
                <c:pt idx="1">
                  <c:v>0.12173744282590193</c:v>
                </c:pt>
                <c:pt idx="2">
                  <c:v>0.11388441446095365</c:v>
                </c:pt>
                <c:pt idx="3">
                  <c:v>9.8094094562542589E-2</c:v>
                </c:pt>
                <c:pt idx="4">
                  <c:v>5.2069495549929901E-2</c:v>
                </c:pt>
                <c:pt idx="5">
                  <c:v>0.10644026534205953</c:v>
                </c:pt>
                <c:pt idx="6">
                  <c:v>0.11309846439830906</c:v>
                </c:pt>
                <c:pt idx="7">
                  <c:v>8.9105531198968579E-2</c:v>
                </c:pt>
                <c:pt idx="8">
                  <c:v>7.5964235175627115E-2</c:v>
                </c:pt>
                <c:pt idx="9">
                  <c:v>9.1090300972423544E-2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55AC-5B4A-922A-5AF859F035F9}"/>
            </c:ext>
          </c:extLst>
        </c:ser>
        <c:ser>
          <c:idx val="77"/>
          <c:order val="77"/>
          <c:tx>
            <c:strRef>
              <c:f>Feuil1!$CB$61</c:f>
              <c:strCache>
                <c:ptCount val="1"/>
                <c:pt idx="0">
                  <c:v>6582x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Feuil1!$CB$62:$CB$71</c:f>
              <c:numCache>
                <c:formatCode>0.000</c:formatCode>
                <c:ptCount val="10"/>
                <c:pt idx="0">
                  <c:v>5.9455081459880432E-2</c:v>
                </c:pt>
                <c:pt idx="1">
                  <c:v>0.1278851219795234</c:v>
                </c:pt>
                <c:pt idx="2">
                  <c:v>0.13457003340562546</c:v>
                </c:pt>
                <c:pt idx="3">
                  <c:v>0.10390317900969026</c:v>
                </c:pt>
                <c:pt idx="4">
                  <c:v>8.1210369519541192E-2</c:v>
                </c:pt>
                <c:pt idx="5">
                  <c:v>0.11141475350822083</c:v>
                </c:pt>
                <c:pt idx="6">
                  <c:v>0.1127867751068945</c:v>
                </c:pt>
                <c:pt idx="7">
                  <c:v>0.11513803492870878</c:v>
                </c:pt>
                <c:pt idx="8">
                  <c:v>9.1000024389103817E-2</c:v>
                </c:pt>
                <c:pt idx="9">
                  <c:v>0.10697605179086356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55AC-5B4A-922A-5AF859F035F9}"/>
            </c:ext>
          </c:extLst>
        </c:ser>
        <c:ser>
          <c:idx val="78"/>
          <c:order val="78"/>
          <c:tx>
            <c:strRef>
              <c:f>Feuil1!$CC$61</c:f>
              <c:strCache>
                <c:ptCount val="1"/>
                <c:pt idx="0">
                  <c:v>6588x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Feuil1!$CC$62:$CC$71</c:f>
              <c:numCache>
                <c:formatCode>0.000</c:formatCode>
                <c:ptCount val="10"/>
                <c:pt idx="0">
                  <c:v>4.0916103144017058E-2</c:v>
                </c:pt>
                <c:pt idx="1">
                  <c:v>0.10466823464206221</c:v>
                </c:pt>
                <c:pt idx="2">
                  <c:v>0.10622891587799121</c:v>
                </c:pt>
                <c:pt idx="3">
                  <c:v>8.3012295929419277E-2</c:v>
                </c:pt>
                <c:pt idx="4">
                  <c:v>8.2873273204945752E-2</c:v>
                </c:pt>
                <c:pt idx="5">
                  <c:v>6.7414265337827128E-2</c:v>
                </c:pt>
                <c:pt idx="6">
                  <c:v>9.7879163202488906E-2</c:v>
                </c:pt>
                <c:pt idx="7">
                  <c:v>0.10096992316514486</c:v>
                </c:pt>
                <c:pt idx="8">
                  <c:v>7.6962525468383891E-2</c:v>
                </c:pt>
                <c:pt idx="9">
                  <c:v>8.2855370816513618E-2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55AC-5B4A-922A-5AF859F035F9}"/>
            </c:ext>
          </c:extLst>
        </c:ser>
        <c:ser>
          <c:idx val="79"/>
          <c:order val="79"/>
          <c:tx>
            <c:strRef>
              <c:f>Feuil1!$CD$61</c:f>
              <c:strCache>
                <c:ptCount val="1"/>
                <c:pt idx="0">
                  <c:v>6589x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Feuil1!$CD$62:$CD$71</c:f>
              <c:numCache>
                <c:formatCode>0.000</c:formatCode>
                <c:ptCount val="10"/>
                <c:pt idx="0">
                  <c:v>4.7797207807362962E-2</c:v>
                </c:pt>
                <c:pt idx="1">
                  <c:v>0.14731472629447717</c:v>
                </c:pt>
                <c:pt idx="2">
                  <c:v>0.13532220338814493</c:v>
                </c:pt>
                <c:pt idx="3">
                  <c:v>9.8846169915633997E-2</c:v>
                </c:pt>
                <c:pt idx="4">
                  <c:v>9.816093036535456E-2</c:v>
                </c:pt>
                <c:pt idx="5">
                  <c:v>0.10900065901037115</c:v>
                </c:pt>
                <c:pt idx="6">
                  <c:v>0.12343458477443692</c:v>
                </c:pt>
                <c:pt idx="7">
                  <c:v>0.11728433401852056</c:v>
                </c:pt>
                <c:pt idx="8">
                  <c:v>8.7495525906896798E-2</c:v>
                </c:pt>
                <c:pt idx="9">
                  <c:v>8.9942712492083077E-2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55AC-5B4A-922A-5AF859F035F9}"/>
            </c:ext>
          </c:extLst>
        </c:ser>
        <c:ser>
          <c:idx val="80"/>
          <c:order val="80"/>
          <c:tx>
            <c:strRef>
              <c:f>Feuil1!$CE$61</c:f>
              <c:strCache>
                <c:ptCount val="1"/>
                <c:pt idx="0">
                  <c:v>6596-1x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Feuil1!$CE$62:$CE$71</c:f>
              <c:numCache>
                <c:formatCode>0.000</c:formatCode>
                <c:ptCount val="10"/>
                <c:pt idx="0">
                  <c:v>4.6745646804741359E-2</c:v>
                </c:pt>
                <c:pt idx="1">
                  <c:v>0.12817971585421595</c:v>
                </c:pt>
                <c:pt idx="2">
                  <c:v>0.11913808475871335</c:v>
                </c:pt>
                <c:pt idx="3">
                  <c:v>7.4323391819183682E-2</c:v>
                </c:pt>
                <c:pt idx="5">
                  <c:v>7.9216601970785394E-2</c:v>
                </c:pt>
                <c:pt idx="6">
                  <c:v>0.10077370471450831</c:v>
                </c:pt>
                <c:pt idx="7">
                  <c:v>7.7108667555788157E-2</c:v>
                </c:pt>
                <c:pt idx="8">
                  <c:v>9.3443839841337528E-2</c:v>
                </c:pt>
                <c:pt idx="9">
                  <c:v>9.2839591723114623E-2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55AC-5B4A-922A-5AF859F035F9}"/>
            </c:ext>
          </c:extLst>
        </c:ser>
        <c:ser>
          <c:idx val="81"/>
          <c:order val="81"/>
          <c:tx>
            <c:strRef>
              <c:f>Feuil1!$CF$61</c:f>
              <c:strCache>
                <c:ptCount val="1"/>
                <c:pt idx="0">
                  <c:v>6596-2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Feuil1!$CF$62:$CF$71</c:f>
              <c:numCache>
                <c:formatCode>0.000</c:formatCode>
                <c:ptCount val="10"/>
                <c:pt idx="0">
                  <c:v>7.3538823392677699E-2</c:v>
                </c:pt>
                <c:pt idx="1">
                  <c:v>0.12297396027554108</c:v>
                </c:pt>
                <c:pt idx="2">
                  <c:v>0.11384054854688141</c:v>
                </c:pt>
                <c:pt idx="3">
                  <c:v>0.10238651634478102</c:v>
                </c:pt>
                <c:pt idx="4">
                  <c:v>6.8459911738099288E-2</c:v>
                </c:pt>
                <c:pt idx="6">
                  <c:v>0.1323823311702752</c:v>
                </c:pt>
                <c:pt idx="7">
                  <c:v>0.12753796838407339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55AC-5B4A-922A-5AF859F035F9}"/>
            </c:ext>
          </c:extLst>
        </c:ser>
        <c:ser>
          <c:idx val="82"/>
          <c:order val="82"/>
          <c:tx>
            <c:strRef>
              <c:f>Feuil1!$CG$61</c:f>
              <c:strCache>
                <c:ptCount val="1"/>
                <c:pt idx="0">
                  <c:v>6597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Feuil1!$CG$62:$CG$71</c:f>
              <c:numCache>
                <c:formatCode>0.000</c:formatCode>
                <c:ptCount val="10"/>
                <c:pt idx="0">
                  <c:v>4.6745646804741359E-2</c:v>
                </c:pt>
                <c:pt idx="1">
                  <c:v>0.13556308758356161</c:v>
                </c:pt>
                <c:pt idx="2">
                  <c:v>0.12037141570583909</c:v>
                </c:pt>
                <c:pt idx="3">
                  <c:v>7.1192996161837163E-2</c:v>
                </c:pt>
                <c:pt idx="4">
                  <c:v>4.0788485140240915E-2</c:v>
                </c:pt>
                <c:pt idx="6">
                  <c:v>0.10150576469720551</c:v>
                </c:pt>
                <c:pt idx="7">
                  <c:v>0.10554367467790549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55AC-5B4A-922A-5AF859F035F9}"/>
            </c:ext>
          </c:extLst>
        </c:ser>
        <c:ser>
          <c:idx val="83"/>
          <c:order val="83"/>
          <c:tx>
            <c:strRef>
              <c:f>Feuil1!$CH$61</c:f>
              <c:strCache>
                <c:ptCount val="1"/>
                <c:pt idx="0">
                  <c:v>6654x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Feuil1!$CH$62:$CH$71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0.13612110755284901</c:v>
                </c:pt>
                <c:pt idx="2">
                  <c:v>0.12173050840579203</c:v>
                </c:pt>
                <c:pt idx="3">
                  <c:v>6.4112963638592202E-2</c:v>
                </c:pt>
                <c:pt idx="5">
                  <c:v>8.184841296675649E-2</c:v>
                </c:pt>
                <c:pt idx="6">
                  <c:v>9.792525931057261E-2</c:v>
                </c:pt>
                <c:pt idx="7">
                  <c:v>8.1542116411320809E-2</c:v>
                </c:pt>
                <c:pt idx="8">
                  <c:v>8.9363140730948309E-2</c:v>
                </c:pt>
                <c:pt idx="9">
                  <c:v>9.9568842356509313E-2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55AC-5B4A-922A-5AF859F035F9}"/>
            </c:ext>
          </c:extLst>
        </c:ser>
        <c:ser>
          <c:idx val="84"/>
          <c:order val="84"/>
          <c:tx>
            <c:strRef>
              <c:f>Feuil1!$CI$61</c:f>
              <c:strCache>
                <c:ptCount val="1"/>
                <c:pt idx="0">
                  <c:v>6772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Feuil1!$CI$62:$CI$71</c:f>
              <c:numCache>
                <c:formatCode>0.000</c:formatCode>
                <c:ptCount val="10"/>
                <c:pt idx="0">
                  <c:v>5.4570984316697935E-2</c:v>
                </c:pt>
                <c:pt idx="1">
                  <c:v>0.12931413830656013</c:v>
                </c:pt>
                <c:pt idx="2">
                  <c:v>0.11384054854688141</c:v>
                </c:pt>
                <c:pt idx="3">
                  <c:v>8.9291218254633264E-2</c:v>
                </c:pt>
                <c:pt idx="4">
                  <c:v>4.6465618031931388E-2</c:v>
                </c:pt>
                <c:pt idx="6">
                  <c:v>9.6910013008056461E-2</c:v>
                </c:pt>
                <c:pt idx="7">
                  <c:v>8.2375809625879537E-2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55AC-5B4A-922A-5AF859F035F9}"/>
            </c:ext>
          </c:extLst>
        </c:ser>
        <c:ser>
          <c:idx val="85"/>
          <c:order val="85"/>
          <c:tx>
            <c:strRef>
              <c:f>Feuil1!$CJ$61</c:f>
              <c:strCache>
                <c:ptCount val="1"/>
                <c:pt idx="0">
                  <c:v>8128-1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Feuil1!$CJ$62:$CJ$71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0.11472108519898705</c:v>
                </c:pt>
                <c:pt idx="2">
                  <c:v>0.12398625390398377</c:v>
                </c:pt>
                <c:pt idx="3">
                  <c:v>9.3875774238181275E-2</c:v>
                </c:pt>
                <c:pt idx="4">
                  <c:v>6.738625363403572E-2</c:v>
                </c:pt>
                <c:pt idx="5">
                  <c:v>8.9695503814984479E-2</c:v>
                </c:pt>
                <c:pt idx="6">
                  <c:v>0.10668627720098578</c:v>
                </c:pt>
                <c:pt idx="7">
                  <c:v>7.2994395385913791E-2</c:v>
                </c:pt>
                <c:pt idx="8">
                  <c:v>7.6962525468383891E-2</c:v>
                </c:pt>
                <c:pt idx="9">
                  <c:v>8.1961265145616302E-2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55AC-5B4A-922A-5AF859F035F9}"/>
            </c:ext>
          </c:extLst>
        </c:ser>
        <c:ser>
          <c:idx val="86"/>
          <c:order val="86"/>
          <c:tx>
            <c:strRef>
              <c:f>Feuil1!$CK$61</c:f>
              <c:strCache>
                <c:ptCount val="1"/>
                <c:pt idx="0">
                  <c:v>8128-4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Feuil1!$CK$62:$CK$71</c:f>
              <c:numCache>
                <c:formatCode>0.000</c:formatCode>
                <c:ptCount val="10"/>
                <c:pt idx="0">
                  <c:v>5.3017156248075903E-2</c:v>
                </c:pt>
                <c:pt idx="1">
                  <c:v>0.11537151887141728</c:v>
                </c:pt>
                <c:pt idx="2">
                  <c:v>0.10974152924936287</c:v>
                </c:pt>
                <c:pt idx="3">
                  <c:v>8.4747322341643949E-2</c:v>
                </c:pt>
                <c:pt idx="4">
                  <c:v>7.3788745243166254E-2</c:v>
                </c:pt>
                <c:pt idx="5">
                  <c:v>8.1332707254845982E-2</c:v>
                </c:pt>
                <c:pt idx="6">
                  <c:v>0.10059049674642395</c:v>
                </c:pt>
                <c:pt idx="7">
                  <c:v>7.5902628230596125E-2</c:v>
                </c:pt>
                <c:pt idx="8">
                  <c:v>7.8493889826216856E-2</c:v>
                </c:pt>
                <c:pt idx="9">
                  <c:v>6.6401528510899421E-2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55AC-5B4A-922A-5AF859F035F9}"/>
            </c:ext>
          </c:extLst>
        </c:ser>
        <c:ser>
          <c:idx val="87"/>
          <c:order val="87"/>
          <c:tx>
            <c:strRef>
              <c:f>Feuil1!$CL$61</c:f>
              <c:strCache>
                <c:ptCount val="1"/>
                <c:pt idx="0">
                  <c:v>8128-5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Feuil1!$CL$62:$CL$71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0.14464959140291134</c:v>
                </c:pt>
                <c:pt idx="2">
                  <c:v>0.14726430403383106</c:v>
                </c:pt>
                <c:pt idx="3">
                  <c:v>0.11149226963283443</c:v>
                </c:pt>
                <c:pt idx="4">
                  <c:v>0.1122829025215748</c:v>
                </c:pt>
                <c:pt idx="5">
                  <c:v>8.4324629404620932E-2</c:v>
                </c:pt>
                <c:pt idx="6">
                  <c:v>0.10893908068541425</c:v>
                </c:pt>
                <c:pt idx="7">
                  <c:v>9.0859313964153143E-2</c:v>
                </c:pt>
                <c:pt idx="8">
                  <c:v>9.4255398609893071E-2</c:v>
                </c:pt>
                <c:pt idx="9">
                  <c:v>0.10042745844710566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55AC-5B4A-922A-5AF859F035F9}"/>
            </c:ext>
          </c:extLst>
        </c:ser>
        <c:ser>
          <c:idx val="88"/>
          <c:order val="88"/>
          <c:tx>
            <c:strRef>
              <c:f>Feuil1!$CM$61</c:f>
              <c:strCache>
                <c:ptCount val="1"/>
                <c:pt idx="0">
                  <c:v>8128-3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Feuil1!$CM$62:$CM$71</c:f>
              <c:numCache>
                <c:formatCode>0.000</c:formatCode>
                <c:ptCount val="10"/>
                <c:pt idx="0">
                  <c:v>3.8776717133465866E-2</c:v>
                </c:pt>
                <c:pt idx="1">
                  <c:v>0.18189099041729873</c:v>
                </c:pt>
                <c:pt idx="2">
                  <c:v>0.11528578942106238</c:v>
                </c:pt>
                <c:pt idx="3">
                  <c:v>0.10230050892160603</c:v>
                </c:pt>
                <c:pt idx="4">
                  <c:v>9.2448657536602807E-2</c:v>
                </c:pt>
                <c:pt idx="5">
                  <c:v>0.12925205863972633</c:v>
                </c:pt>
                <c:pt idx="6">
                  <c:v>0.14876013150398237</c:v>
                </c:pt>
                <c:pt idx="7">
                  <c:v>0.14488052413016606</c:v>
                </c:pt>
                <c:pt idx="8">
                  <c:v>0.14563717798151687</c:v>
                </c:pt>
                <c:pt idx="9">
                  <c:v>0.15000823137953567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55AC-5B4A-922A-5AF859F035F9}"/>
            </c:ext>
          </c:extLst>
        </c:ser>
        <c:ser>
          <c:idx val="89"/>
          <c:order val="89"/>
          <c:tx>
            <c:strRef>
              <c:f>Feuil1!$CN$61</c:f>
              <c:strCache>
                <c:ptCount val="1"/>
                <c:pt idx="0">
                  <c:v>8128.41</c:v>
                </c:pt>
              </c:strCache>
            </c:strRef>
          </c:tx>
          <c:marker>
            <c:symbol val="none"/>
          </c:marker>
          <c:cat>
            <c:numRef>
              <c:f>Feuil1!$B$62:$B$71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Feuil1!$CN$62:$CN$71</c:f>
              <c:numCache>
                <c:formatCode>0.000</c:formatCode>
                <c:ptCount val="10"/>
                <c:pt idx="0">
                  <c:v>5.7662061293839439E-2</c:v>
                </c:pt>
                <c:pt idx="1">
                  <c:v>0.14525674162329016</c:v>
                </c:pt>
                <c:pt idx="2">
                  <c:v>0.12603844665065078</c:v>
                </c:pt>
                <c:pt idx="3">
                  <c:v>0.13716185300358896</c:v>
                </c:pt>
                <c:pt idx="4">
                  <c:v>0.11518143040139139</c:v>
                </c:pt>
                <c:pt idx="5">
                  <c:v>0.13025911875915663</c:v>
                </c:pt>
                <c:pt idx="6">
                  <c:v>0.14014683886465185</c:v>
                </c:pt>
                <c:pt idx="7">
                  <c:v>0.12452501143012795</c:v>
                </c:pt>
                <c:pt idx="8">
                  <c:v>0.11596386146006776</c:v>
                </c:pt>
                <c:pt idx="9">
                  <c:v>0.11419512302276025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F-0E4C-A74C-631EB76C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101240"/>
        <c:axId val="460104696"/>
      </c:lineChart>
      <c:catAx>
        <c:axId val="460101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460104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04696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460101240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78889464048304"/>
          <c:y val="5.05423690269763E-2"/>
          <c:w val="0.10432570417306992"/>
          <c:h val="0.900324079936919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736600</xdr:colOff>
      <xdr:row>30</xdr:row>
      <xdr:rowOff>101600</xdr:rowOff>
    </xdr:from>
    <xdr:to>
      <xdr:col>38</xdr:col>
      <xdr:colOff>177800</xdr:colOff>
      <xdr:row>53</xdr:row>
      <xdr:rowOff>12700</xdr:rowOff>
    </xdr:to>
    <xdr:graphicFrame macro="">
      <xdr:nvGraphicFramePr>
        <xdr:cNvPr id="1033" name="Chart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887976</xdr:colOff>
      <xdr:row>29</xdr:row>
      <xdr:rowOff>124952</xdr:rowOff>
    </xdr:from>
    <xdr:to>
      <xdr:col>28</xdr:col>
      <xdr:colOff>310125</xdr:colOff>
      <xdr:row>52</xdr:row>
      <xdr:rowOff>42401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7DCC28-6179-5741-9E36-8A8D9210A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74</xdr:row>
      <xdr:rowOff>0</xdr:rowOff>
    </xdr:from>
    <xdr:to>
      <xdr:col>23</xdr:col>
      <xdr:colOff>189621</xdr:colOff>
      <xdr:row>99</xdr:row>
      <xdr:rowOff>2108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512479C-4EAF-BA42-9D2E-9E0DE727A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633236</xdr:colOff>
      <xdr:row>74</xdr:row>
      <xdr:rowOff>15874</xdr:rowOff>
    </xdr:from>
    <xdr:to>
      <xdr:col>34</xdr:col>
      <xdr:colOff>460505</xdr:colOff>
      <xdr:row>99</xdr:row>
      <xdr:rowOff>17982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25F114F-7553-5943-967F-CB70678A0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364066</xdr:colOff>
      <xdr:row>77</xdr:row>
      <xdr:rowOff>118533</xdr:rowOff>
    </xdr:from>
    <xdr:to>
      <xdr:col>14</xdr:col>
      <xdr:colOff>734482</xdr:colOff>
      <xdr:row>93</xdr:row>
      <xdr:rowOff>135465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7A71ADF-1F5D-43E0-A60E-AB8A223C9042}"/>
            </a:ext>
          </a:extLst>
        </xdr:cNvPr>
        <xdr:cNvSpPr txBox="1"/>
      </xdr:nvSpPr>
      <xdr:spPr>
        <a:xfrm>
          <a:off x="11760199" y="17720733"/>
          <a:ext cx="37041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211666</xdr:colOff>
      <xdr:row>77</xdr:row>
      <xdr:rowOff>177800</xdr:rowOff>
    </xdr:from>
    <xdr:to>
      <xdr:col>25</xdr:col>
      <xdr:colOff>582082</xdr:colOff>
      <xdr:row>93</xdr:row>
      <xdr:rowOff>194732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CD14668-A973-49D0-A67D-4BE19F84FE45}"/>
            </a:ext>
          </a:extLst>
        </xdr:cNvPr>
        <xdr:cNvSpPr txBox="1"/>
      </xdr:nvSpPr>
      <xdr:spPr>
        <a:xfrm>
          <a:off x="20548599" y="17780000"/>
          <a:ext cx="37041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116"/>
  <sheetViews>
    <sheetView tabSelected="1" zoomScale="75" zoomScaleNormal="75" workbookViewId="0">
      <selection activeCell="N15" sqref="N15"/>
    </sheetView>
  </sheetViews>
  <sheetFormatPr defaultColWidth="12.796875" defaultRowHeight="18"/>
  <cols>
    <col min="1" max="3" width="12.796875" style="3"/>
    <col min="4" max="4" width="13" style="3" customWidth="1"/>
    <col min="5" max="16384" width="12.796875" style="3"/>
  </cols>
  <sheetData>
    <row r="1" spans="1:50" s="1" customFormat="1">
      <c r="A1" s="36" t="s">
        <v>225</v>
      </c>
      <c r="D1" s="2"/>
      <c r="E1" s="2"/>
      <c r="F1" s="2"/>
      <c r="G1" s="2"/>
      <c r="H1" s="2" t="s">
        <v>17</v>
      </c>
      <c r="I1" s="2"/>
      <c r="J1" s="2"/>
      <c r="K1" s="2"/>
      <c r="L1" s="2"/>
      <c r="M1" s="2"/>
      <c r="O1" s="3" t="s">
        <v>15</v>
      </c>
      <c r="P1" s="3" t="s">
        <v>15</v>
      </c>
      <c r="AP1" s="1" t="s">
        <v>86</v>
      </c>
      <c r="AR1" s="2" t="s">
        <v>76</v>
      </c>
      <c r="AS1" s="2" t="s">
        <v>76</v>
      </c>
      <c r="AT1" s="2" t="s">
        <v>76</v>
      </c>
      <c r="AU1" s="2" t="s">
        <v>76</v>
      </c>
      <c r="AV1" s="2" t="s">
        <v>76</v>
      </c>
      <c r="AX1" s="2"/>
    </row>
    <row r="2" spans="1:50" s="2" customFormat="1">
      <c r="B2" s="2" t="s">
        <v>0</v>
      </c>
      <c r="C2" s="2" t="s">
        <v>2</v>
      </c>
      <c r="D2" s="2" t="s">
        <v>1</v>
      </c>
      <c r="F2" s="2" t="s">
        <v>2</v>
      </c>
      <c r="J2" s="2" t="s">
        <v>1</v>
      </c>
      <c r="K2" s="2" t="s">
        <v>1</v>
      </c>
      <c r="L2" s="2" t="s">
        <v>1</v>
      </c>
      <c r="N2" s="3"/>
      <c r="P2" s="3"/>
      <c r="Q2" s="3"/>
      <c r="R2" s="3"/>
      <c r="S2" s="2" t="s">
        <v>2</v>
      </c>
      <c r="T2" s="2" t="s">
        <v>2</v>
      </c>
      <c r="U2" s="3"/>
      <c r="V2" s="2" t="s">
        <v>2</v>
      </c>
      <c r="W2" s="3"/>
      <c r="X2" s="3"/>
      <c r="Y2" s="3"/>
      <c r="AA2" s="3"/>
      <c r="AB2" s="2" t="s">
        <v>1</v>
      </c>
      <c r="AC2" s="2" t="s">
        <v>1</v>
      </c>
      <c r="AD2" s="2" t="s">
        <v>2</v>
      </c>
      <c r="AE2" s="2" t="s">
        <v>2</v>
      </c>
      <c r="AF2" s="2" t="s">
        <v>1</v>
      </c>
      <c r="AG2" s="3"/>
      <c r="AH2" s="2" t="s">
        <v>1</v>
      </c>
      <c r="AI2" s="2" t="s">
        <v>1</v>
      </c>
      <c r="AJ2" s="2" t="s">
        <v>1</v>
      </c>
      <c r="AK2" s="2" t="s">
        <v>1</v>
      </c>
      <c r="AL2" s="2" t="s">
        <v>2</v>
      </c>
      <c r="AM2" s="2" t="s">
        <v>1</v>
      </c>
      <c r="AN2" s="2" t="s">
        <v>2</v>
      </c>
      <c r="AQ2" s="2" t="s">
        <v>2</v>
      </c>
      <c r="AR2" s="2" t="s">
        <v>2</v>
      </c>
      <c r="AS2" s="2" t="s">
        <v>2</v>
      </c>
      <c r="AV2" s="2" t="s">
        <v>1</v>
      </c>
      <c r="AW2" s="31">
        <v>4</v>
      </c>
    </row>
    <row r="3" spans="1:50" s="2" customFormat="1">
      <c r="B3" s="2" t="s">
        <v>3</v>
      </c>
      <c r="C3" s="2" t="s">
        <v>18</v>
      </c>
      <c r="D3" s="2" t="s">
        <v>7</v>
      </c>
      <c r="F3" s="2" t="s">
        <v>7</v>
      </c>
      <c r="J3" s="2" t="s">
        <v>8</v>
      </c>
      <c r="K3" s="2" t="s">
        <v>6</v>
      </c>
      <c r="L3" s="2" t="s">
        <v>7</v>
      </c>
      <c r="N3" s="3"/>
      <c r="O3" s="2" t="s">
        <v>8</v>
      </c>
      <c r="S3" s="2" t="s">
        <v>7</v>
      </c>
      <c r="T3" s="2" t="s">
        <v>6</v>
      </c>
      <c r="V3" s="2" t="s">
        <v>5</v>
      </c>
      <c r="Z3" s="2" t="s">
        <v>7</v>
      </c>
      <c r="AA3" s="3"/>
      <c r="AB3" s="3" t="s">
        <v>62</v>
      </c>
      <c r="AC3" s="3" t="s">
        <v>63</v>
      </c>
      <c r="AD3" s="3" t="s">
        <v>64</v>
      </c>
      <c r="AE3" s="3" t="s">
        <v>24</v>
      </c>
      <c r="AF3" s="3" t="s">
        <v>65</v>
      </c>
      <c r="AG3" s="3" t="s">
        <v>66</v>
      </c>
      <c r="AH3" s="2" t="s">
        <v>8</v>
      </c>
      <c r="AI3" s="2" t="s">
        <v>67</v>
      </c>
      <c r="AJ3" s="2" t="s">
        <v>12</v>
      </c>
      <c r="AK3" s="3" t="s">
        <v>27</v>
      </c>
      <c r="AL3" s="2" t="s">
        <v>8</v>
      </c>
      <c r="AM3" s="2" t="s">
        <v>68</v>
      </c>
      <c r="AN3" s="3" t="s">
        <v>69</v>
      </c>
      <c r="AO3" s="2" t="s">
        <v>14</v>
      </c>
      <c r="AP3" s="4" t="s">
        <v>87</v>
      </c>
      <c r="AQ3" s="2" t="s">
        <v>6</v>
      </c>
      <c r="AR3" s="2" t="s">
        <v>8</v>
      </c>
      <c r="AS3" s="3" t="s">
        <v>77</v>
      </c>
      <c r="AT3" s="3" t="s">
        <v>78</v>
      </c>
      <c r="AV3" s="3" t="s">
        <v>79</v>
      </c>
      <c r="AW3" s="32" t="s">
        <v>221</v>
      </c>
    </row>
    <row r="4" spans="1:50" s="2" customFormat="1">
      <c r="B4" s="2" t="s">
        <v>4</v>
      </c>
      <c r="C4" s="3" t="s">
        <v>19</v>
      </c>
      <c r="D4" s="3" t="s">
        <v>16</v>
      </c>
      <c r="E4" s="2" t="s">
        <v>23</v>
      </c>
      <c r="F4" s="3" t="s">
        <v>24</v>
      </c>
      <c r="G4" s="2" t="s">
        <v>25</v>
      </c>
      <c r="H4" s="2" t="s">
        <v>26</v>
      </c>
      <c r="I4" s="2" t="s">
        <v>27</v>
      </c>
      <c r="J4" s="3" t="s">
        <v>28</v>
      </c>
      <c r="K4" s="3" t="s">
        <v>13</v>
      </c>
      <c r="L4" s="3" t="s">
        <v>21</v>
      </c>
      <c r="M4" s="2" t="s">
        <v>29</v>
      </c>
      <c r="N4" s="2" t="s">
        <v>30</v>
      </c>
      <c r="O4" s="2" t="s">
        <v>22</v>
      </c>
      <c r="P4" s="2" t="s">
        <v>31</v>
      </c>
      <c r="Q4" s="2" t="s">
        <v>32</v>
      </c>
      <c r="R4" s="2" t="s">
        <v>21</v>
      </c>
      <c r="S4" s="3" t="s">
        <v>32</v>
      </c>
      <c r="T4" s="2" t="s">
        <v>33</v>
      </c>
      <c r="U4" s="2" t="s">
        <v>34</v>
      </c>
      <c r="V4" s="2" t="s">
        <v>11</v>
      </c>
      <c r="W4" s="3" t="s">
        <v>35</v>
      </c>
      <c r="X4" s="2" t="s">
        <v>36</v>
      </c>
      <c r="Y4" s="2" t="s">
        <v>37</v>
      </c>
      <c r="Z4" s="2" t="s">
        <v>14</v>
      </c>
      <c r="AA4" s="3" t="s">
        <v>38</v>
      </c>
      <c r="AB4" s="2" t="s">
        <v>8</v>
      </c>
      <c r="AC4" s="2" t="s">
        <v>8</v>
      </c>
      <c r="AD4" s="2" t="s">
        <v>7</v>
      </c>
      <c r="AE4" s="2" t="s">
        <v>7</v>
      </c>
      <c r="AF4" s="2" t="s">
        <v>7</v>
      </c>
      <c r="AG4" s="3"/>
      <c r="AH4" s="3" t="s">
        <v>70</v>
      </c>
      <c r="AI4" s="2" t="s">
        <v>71</v>
      </c>
      <c r="AJ4" s="3" t="s">
        <v>72</v>
      </c>
      <c r="AK4" s="2" t="s">
        <v>8</v>
      </c>
      <c r="AL4" s="3" t="s">
        <v>73</v>
      </c>
      <c r="AM4" s="2" t="s">
        <v>12</v>
      </c>
      <c r="AN4" s="2" t="s">
        <v>5</v>
      </c>
      <c r="AO4" s="2" t="s">
        <v>7</v>
      </c>
      <c r="AP4" s="2" t="s">
        <v>22</v>
      </c>
      <c r="AQ4" s="2" t="s">
        <v>33</v>
      </c>
      <c r="AR4" s="3" t="s">
        <v>80</v>
      </c>
      <c r="AS4" s="2" t="s">
        <v>8</v>
      </c>
      <c r="AU4" s="2" t="s">
        <v>81</v>
      </c>
      <c r="AV4" s="2" t="s">
        <v>7</v>
      </c>
      <c r="AW4" s="21" t="s">
        <v>222</v>
      </c>
    </row>
    <row r="5" spans="1:50" s="2" customFormat="1">
      <c r="A5" s="5" t="s">
        <v>9</v>
      </c>
      <c r="C5" s="2" t="s">
        <v>20</v>
      </c>
      <c r="D5" s="2" t="s">
        <v>39</v>
      </c>
      <c r="E5" s="2" t="s">
        <v>40</v>
      </c>
      <c r="F5" s="2" t="s">
        <v>41</v>
      </c>
      <c r="G5" s="2" t="s">
        <v>42</v>
      </c>
      <c r="H5" s="2">
        <v>6276</v>
      </c>
      <c r="I5" s="2">
        <v>6277</v>
      </c>
      <c r="J5" s="2" t="s">
        <v>43</v>
      </c>
      <c r="K5" s="2" t="s">
        <v>44</v>
      </c>
      <c r="L5" s="2" t="s">
        <v>45</v>
      </c>
      <c r="M5" s="2">
        <v>6293</v>
      </c>
      <c r="N5" s="2">
        <v>6296</v>
      </c>
      <c r="O5" s="2" t="s">
        <v>46</v>
      </c>
      <c r="P5" s="2">
        <v>6307</v>
      </c>
      <c r="Q5" s="2">
        <v>6310</v>
      </c>
      <c r="R5" s="2">
        <v>6314</v>
      </c>
      <c r="S5" s="2" t="s">
        <v>47</v>
      </c>
      <c r="T5" s="2" t="s">
        <v>48</v>
      </c>
      <c r="U5" s="2">
        <v>6352</v>
      </c>
      <c r="V5" s="2" t="s">
        <v>49</v>
      </c>
      <c r="W5" s="2" t="s">
        <v>50</v>
      </c>
      <c r="X5" s="2" t="s">
        <v>51</v>
      </c>
      <c r="Y5" s="2" t="s">
        <v>52</v>
      </c>
      <c r="Z5" s="2">
        <v>6773</v>
      </c>
      <c r="AA5" s="2">
        <v>9630</v>
      </c>
      <c r="AB5" s="2">
        <v>6246</v>
      </c>
      <c r="AC5" s="2">
        <v>6260</v>
      </c>
      <c r="AD5" s="2" t="s">
        <v>74</v>
      </c>
      <c r="AE5" s="2">
        <v>6271</v>
      </c>
      <c r="AF5" s="2">
        <v>6272</v>
      </c>
      <c r="AG5" s="2">
        <v>6291</v>
      </c>
      <c r="AH5" s="2">
        <v>6322</v>
      </c>
      <c r="AI5" s="2">
        <v>6327</v>
      </c>
      <c r="AJ5" s="2" t="s">
        <v>75</v>
      </c>
      <c r="AK5" s="2">
        <v>6347</v>
      </c>
      <c r="AL5" s="2">
        <v>6350</v>
      </c>
      <c r="AM5" s="2">
        <v>6364</v>
      </c>
      <c r="AN5" s="2">
        <v>6373</v>
      </c>
      <c r="AO5" s="2">
        <v>6773</v>
      </c>
      <c r="AP5" s="6" t="s">
        <v>88</v>
      </c>
      <c r="AQ5" s="2" t="s">
        <v>48</v>
      </c>
      <c r="AR5" s="2" t="s">
        <v>82</v>
      </c>
      <c r="AS5" s="2">
        <v>6343</v>
      </c>
      <c r="AT5" s="2" t="s">
        <v>83</v>
      </c>
      <c r="AU5" s="2" t="s">
        <v>84</v>
      </c>
      <c r="AV5" s="2" t="s">
        <v>85</v>
      </c>
      <c r="AW5" s="33" t="s">
        <v>220</v>
      </c>
    </row>
    <row r="6" spans="1:50">
      <c r="A6" s="7">
        <v>210.2413793103448</v>
      </c>
      <c r="B6" s="3">
        <v>1</v>
      </c>
      <c r="C6" s="3">
        <v>235</v>
      </c>
      <c r="D6" s="8">
        <v>235.5</v>
      </c>
      <c r="E6" s="3">
        <v>227.5</v>
      </c>
      <c r="F6" s="8">
        <v>228</v>
      </c>
      <c r="G6" s="8">
        <v>242.25</v>
      </c>
      <c r="H6" s="3">
        <v>237.5</v>
      </c>
      <c r="I6" s="3">
        <v>241</v>
      </c>
      <c r="J6" s="8">
        <v>231.66666666666666</v>
      </c>
      <c r="K6" s="8">
        <v>240</v>
      </c>
      <c r="L6" s="8">
        <v>239</v>
      </c>
      <c r="N6" s="3">
        <v>229</v>
      </c>
      <c r="O6" s="3">
        <v>240</v>
      </c>
      <c r="P6" s="3">
        <v>236</v>
      </c>
      <c r="Q6" s="3">
        <v>245</v>
      </c>
      <c r="R6" s="3">
        <v>234.5</v>
      </c>
      <c r="S6" s="8">
        <v>231.33333333333334</v>
      </c>
      <c r="T6" s="8">
        <v>236.33333333333334</v>
      </c>
      <c r="V6" s="8">
        <v>232.66666666666666</v>
      </c>
      <c r="W6" s="3">
        <v>250</v>
      </c>
      <c r="X6" s="3">
        <v>229</v>
      </c>
      <c r="Z6" s="3">
        <v>230</v>
      </c>
      <c r="AA6" s="3">
        <v>236.5</v>
      </c>
      <c r="AB6" s="3">
        <v>242.5</v>
      </c>
      <c r="AC6" s="3">
        <v>245</v>
      </c>
      <c r="AD6" s="3">
        <v>232</v>
      </c>
      <c r="AE6" s="3">
        <v>238.5</v>
      </c>
      <c r="AF6" s="3">
        <v>227.5</v>
      </c>
      <c r="AG6" s="3">
        <v>243</v>
      </c>
      <c r="AH6" s="3">
        <v>242</v>
      </c>
      <c r="AI6" s="3">
        <v>230</v>
      </c>
      <c r="AJ6" s="3">
        <v>230.5</v>
      </c>
      <c r="AK6" s="3">
        <v>236.5</v>
      </c>
      <c r="AL6" s="3">
        <v>232</v>
      </c>
      <c r="AM6" s="3">
        <v>242</v>
      </c>
      <c r="AN6" s="3">
        <v>228.5</v>
      </c>
      <c r="AO6" s="3">
        <v>230</v>
      </c>
      <c r="AP6" s="3">
        <v>241</v>
      </c>
      <c r="AQ6" s="8">
        <v>236.33333333333334</v>
      </c>
      <c r="AR6" s="8">
        <v>243.33333333333334</v>
      </c>
      <c r="AS6" s="3">
        <v>238.5</v>
      </c>
      <c r="AT6" s="3">
        <v>238.5</v>
      </c>
      <c r="AU6" s="3">
        <v>249</v>
      </c>
      <c r="AV6" s="3">
        <v>250</v>
      </c>
      <c r="AW6" s="31">
        <v>245</v>
      </c>
      <c r="AX6" s="8"/>
    </row>
    <row r="7" spans="1:50">
      <c r="A7" s="7">
        <v>26.517241379310338</v>
      </c>
      <c r="B7" s="3">
        <v>3</v>
      </c>
      <c r="C7" s="3">
        <v>37.619999999999997</v>
      </c>
      <c r="D7" s="8">
        <v>35.693333333333335</v>
      </c>
      <c r="E7" s="3">
        <v>35.299999999999997</v>
      </c>
      <c r="F7" s="8">
        <v>35.685000000000002</v>
      </c>
      <c r="G7" s="8">
        <v>35.35</v>
      </c>
      <c r="H7" s="9">
        <v>38</v>
      </c>
      <c r="I7" s="3">
        <v>36.5</v>
      </c>
      <c r="J7" s="8">
        <v>36.886666666666663</v>
      </c>
      <c r="K7" s="8">
        <v>37.869999999999997</v>
      </c>
      <c r="L7" s="8">
        <v>36.76</v>
      </c>
      <c r="M7" s="9">
        <v>38.5</v>
      </c>
      <c r="N7" s="3">
        <v>35</v>
      </c>
      <c r="O7" s="3">
        <v>35.799999999999997</v>
      </c>
      <c r="P7" s="3">
        <v>38</v>
      </c>
      <c r="Q7" s="3">
        <v>37</v>
      </c>
      <c r="R7" s="3">
        <v>37.5</v>
      </c>
      <c r="S7" s="8">
        <v>35.756666666666668</v>
      </c>
      <c r="T7" s="8">
        <v>33.74666666666667</v>
      </c>
      <c r="U7" s="9">
        <v>38</v>
      </c>
      <c r="V7" s="8">
        <v>39.756666666666668</v>
      </c>
      <c r="W7" s="3">
        <v>37.6</v>
      </c>
      <c r="X7" s="3">
        <v>35</v>
      </c>
      <c r="Y7" s="9">
        <v>35</v>
      </c>
      <c r="Z7" s="3">
        <v>34.82</v>
      </c>
      <c r="AA7" s="3">
        <v>36.9</v>
      </c>
      <c r="AB7" s="3">
        <v>37.35</v>
      </c>
      <c r="AC7" s="3">
        <v>38.14</v>
      </c>
      <c r="AD7" s="3">
        <v>35.76</v>
      </c>
      <c r="AE7" s="3">
        <v>36.909999999999997</v>
      </c>
      <c r="AF7" s="3">
        <v>35.369999999999997</v>
      </c>
      <c r="AG7" s="3">
        <v>35.5</v>
      </c>
      <c r="AH7" s="3">
        <v>34.74</v>
      </c>
      <c r="AI7" s="3">
        <v>34.99</v>
      </c>
      <c r="AJ7" s="3">
        <v>35.380000000000003</v>
      </c>
      <c r="AK7" s="3">
        <v>34.94</v>
      </c>
      <c r="AL7" s="3">
        <v>34.090000000000003</v>
      </c>
      <c r="AM7" s="3">
        <v>38.31</v>
      </c>
      <c r="AN7" s="3">
        <v>35.92</v>
      </c>
      <c r="AO7" s="3">
        <v>34.82</v>
      </c>
      <c r="AP7" s="3">
        <v>37</v>
      </c>
      <c r="AQ7" s="8">
        <v>33.74666666666667</v>
      </c>
      <c r="AR7" s="8">
        <v>38.54</v>
      </c>
      <c r="AS7" s="3">
        <v>38.81</v>
      </c>
      <c r="AT7" s="3">
        <v>39.5</v>
      </c>
      <c r="AU7" s="3">
        <v>39</v>
      </c>
      <c r="AV7" s="3">
        <v>37.61</v>
      </c>
      <c r="AW7" s="31">
        <v>39</v>
      </c>
      <c r="AX7" s="8"/>
    </row>
    <row r="8" spans="1:50">
      <c r="A8" s="7">
        <v>21.331034482758625</v>
      </c>
      <c r="B8" s="3">
        <v>4</v>
      </c>
      <c r="C8" s="3">
        <v>28.89</v>
      </c>
      <c r="D8" s="8">
        <v>29.503333333333334</v>
      </c>
      <c r="E8" s="3">
        <v>28.1</v>
      </c>
      <c r="F8" s="8">
        <v>28.3</v>
      </c>
      <c r="G8" s="8">
        <v>27.75</v>
      </c>
      <c r="H8" s="3">
        <v>29</v>
      </c>
      <c r="I8" s="3">
        <v>29</v>
      </c>
      <c r="J8" s="8">
        <v>28.35</v>
      </c>
      <c r="K8" s="8">
        <v>28.426666666666666</v>
      </c>
      <c r="L8" s="8">
        <v>28.696666666666669</v>
      </c>
      <c r="M8" s="9">
        <v>30</v>
      </c>
      <c r="N8" s="10">
        <v>27</v>
      </c>
      <c r="O8" s="3">
        <v>29.3</v>
      </c>
      <c r="P8" s="3">
        <v>29</v>
      </c>
      <c r="Q8" s="3">
        <v>29</v>
      </c>
      <c r="R8" s="3">
        <v>29</v>
      </c>
      <c r="S8" s="8">
        <v>28.206666666666667</v>
      </c>
      <c r="T8" s="8">
        <v>28.74</v>
      </c>
      <c r="U8" s="9">
        <v>29</v>
      </c>
      <c r="V8" s="8">
        <v>29.32</v>
      </c>
      <c r="W8" s="3">
        <v>29.6</v>
      </c>
      <c r="X8" s="3">
        <v>27</v>
      </c>
      <c r="Y8" s="9">
        <v>28</v>
      </c>
      <c r="Z8" s="3">
        <v>27.56</v>
      </c>
      <c r="AA8" s="3">
        <v>28.3</v>
      </c>
      <c r="AB8" s="3">
        <v>27.63</v>
      </c>
      <c r="AC8" s="3">
        <v>29.42</v>
      </c>
      <c r="AD8" s="11">
        <v>27.03</v>
      </c>
      <c r="AE8" s="3">
        <v>29.72</v>
      </c>
      <c r="AF8" s="3">
        <v>28.1</v>
      </c>
      <c r="AG8" s="3">
        <v>29</v>
      </c>
      <c r="AH8" s="3">
        <v>27.18</v>
      </c>
      <c r="AI8" s="3">
        <v>28.28</v>
      </c>
      <c r="AJ8" s="3">
        <v>27.67</v>
      </c>
      <c r="AK8" s="3">
        <v>26.79</v>
      </c>
      <c r="AL8" s="3">
        <v>28.42</v>
      </c>
      <c r="AM8" s="3">
        <v>30.27</v>
      </c>
      <c r="AN8" s="3">
        <v>26.52</v>
      </c>
      <c r="AO8" s="3">
        <v>27.56</v>
      </c>
      <c r="AP8" s="3">
        <v>27.2</v>
      </c>
      <c r="AQ8" s="8">
        <v>28.74</v>
      </c>
      <c r="AR8" s="8">
        <v>29.546666666666667</v>
      </c>
      <c r="AS8" s="3">
        <v>29.22</v>
      </c>
      <c r="AT8" s="3">
        <v>29.2</v>
      </c>
      <c r="AU8" s="3">
        <v>30</v>
      </c>
      <c r="AV8" s="3">
        <v>29.64</v>
      </c>
      <c r="AW8" s="31">
        <v>29.4</v>
      </c>
      <c r="AX8" s="8"/>
    </row>
    <row r="9" spans="1:50">
      <c r="A9" s="7">
        <v>42.527586206896544</v>
      </c>
      <c r="B9" s="3">
        <v>5</v>
      </c>
      <c r="C9" s="3">
        <v>55.53</v>
      </c>
      <c r="D9" s="8">
        <v>51.956666666666671</v>
      </c>
      <c r="E9" s="3">
        <v>51.4</v>
      </c>
      <c r="F9" s="8">
        <v>51.744999999999997</v>
      </c>
      <c r="G9" s="8">
        <v>52.8</v>
      </c>
      <c r="H9" s="3">
        <v>52</v>
      </c>
      <c r="I9" s="3">
        <v>55</v>
      </c>
      <c r="J9" s="8">
        <v>49.363333333333337</v>
      </c>
      <c r="K9" s="8">
        <v>52.166666666666664</v>
      </c>
      <c r="L9" s="8">
        <v>51.696666666666665</v>
      </c>
      <c r="M9" s="3">
        <v>54</v>
      </c>
      <c r="N9" s="3">
        <v>52</v>
      </c>
      <c r="O9" s="3">
        <v>52</v>
      </c>
      <c r="P9" s="3">
        <v>51</v>
      </c>
      <c r="Q9" s="3">
        <v>52.5</v>
      </c>
      <c r="R9" s="3">
        <v>51</v>
      </c>
      <c r="S9" s="8">
        <v>51.74</v>
      </c>
      <c r="T9" s="8">
        <v>52.473333333333336</v>
      </c>
      <c r="U9" s="3">
        <v>51</v>
      </c>
      <c r="V9" s="8">
        <v>53.6</v>
      </c>
      <c r="W9" s="3">
        <v>52.6</v>
      </c>
      <c r="X9" s="3">
        <v>52</v>
      </c>
      <c r="Y9" s="3">
        <v>49</v>
      </c>
      <c r="Z9" s="3">
        <v>50.99</v>
      </c>
      <c r="AA9" s="3">
        <v>48.8</v>
      </c>
      <c r="AB9" s="3">
        <v>51.22</v>
      </c>
      <c r="AC9" s="3">
        <v>53.24</v>
      </c>
      <c r="AD9" s="3">
        <v>52.71</v>
      </c>
      <c r="AE9" s="3">
        <v>51.01</v>
      </c>
      <c r="AF9" s="3">
        <v>51.49</v>
      </c>
      <c r="AG9" s="3">
        <v>51</v>
      </c>
      <c r="AH9" s="3">
        <v>46.07</v>
      </c>
      <c r="AI9" s="3">
        <v>50.33</v>
      </c>
      <c r="AJ9" s="3">
        <v>48.55</v>
      </c>
      <c r="AK9" s="3">
        <v>50.43</v>
      </c>
      <c r="AL9" s="3">
        <v>51.22</v>
      </c>
      <c r="AM9" s="3">
        <v>53.68</v>
      </c>
      <c r="AN9" s="3">
        <v>49.81</v>
      </c>
      <c r="AO9" s="3">
        <v>50.99</v>
      </c>
      <c r="AP9" s="3">
        <v>53.5</v>
      </c>
      <c r="AQ9" s="8">
        <v>52.473333333333336</v>
      </c>
      <c r="AR9" s="8">
        <v>54.906666666666666</v>
      </c>
      <c r="AS9" s="3">
        <v>54.6</v>
      </c>
      <c r="AT9" s="3">
        <v>54.6</v>
      </c>
      <c r="AU9" s="3">
        <v>55.5</v>
      </c>
      <c r="AV9" s="3">
        <v>52.68</v>
      </c>
      <c r="AW9" s="31">
        <v>53.2</v>
      </c>
      <c r="AX9" s="8"/>
    </row>
    <row r="10" spans="1:50">
      <c r="A10" s="7">
        <v>26.820689655172409</v>
      </c>
      <c r="B10" s="3">
        <v>6</v>
      </c>
      <c r="C10" s="3">
        <v>34.72</v>
      </c>
      <c r="D10" s="8">
        <v>34.156666666666673</v>
      </c>
      <c r="E10" s="3">
        <v>34.1</v>
      </c>
      <c r="F10" s="8">
        <v>34.08</v>
      </c>
      <c r="G10" s="8">
        <v>35.1</v>
      </c>
      <c r="H10" s="3">
        <v>35</v>
      </c>
      <c r="I10" s="3">
        <v>34</v>
      </c>
      <c r="J10" s="8">
        <v>33.619999999999997</v>
      </c>
      <c r="K10" s="8">
        <v>33.476666666666667</v>
      </c>
      <c r="L10" s="8">
        <v>32.106666666666662</v>
      </c>
      <c r="M10" s="3">
        <v>36</v>
      </c>
      <c r="N10" s="3">
        <v>34.5</v>
      </c>
      <c r="O10" s="3">
        <v>35.5</v>
      </c>
      <c r="P10" s="3">
        <v>34</v>
      </c>
      <c r="Q10" s="3">
        <v>35</v>
      </c>
      <c r="R10" s="3">
        <v>35</v>
      </c>
      <c r="S10" s="8">
        <v>33.773333333333333</v>
      </c>
      <c r="T10" s="8">
        <v>33.630000000000003</v>
      </c>
      <c r="U10" s="3">
        <v>34</v>
      </c>
      <c r="V10" s="8">
        <v>33.403333333333336</v>
      </c>
      <c r="W10" s="3">
        <v>35.5</v>
      </c>
      <c r="X10" s="3">
        <v>34.5</v>
      </c>
      <c r="Y10" s="3">
        <v>33</v>
      </c>
      <c r="AB10" s="3">
        <v>32.909999999999997</v>
      </c>
      <c r="AD10" s="3">
        <v>33.46</v>
      </c>
      <c r="AE10" s="3">
        <v>33.79</v>
      </c>
      <c r="AF10" s="3">
        <v>34.159999999999997</v>
      </c>
      <c r="AG10" s="3">
        <v>33</v>
      </c>
      <c r="AI10" s="3">
        <v>32.56</v>
      </c>
      <c r="AJ10" s="3">
        <v>33.299999999999997</v>
      </c>
      <c r="AK10" s="3">
        <v>31.76</v>
      </c>
      <c r="AL10" s="3">
        <v>32.090000000000003</v>
      </c>
      <c r="AN10" s="3">
        <v>32.24</v>
      </c>
      <c r="AP10" s="3">
        <v>35</v>
      </c>
      <c r="AQ10" s="8">
        <v>33.630000000000003</v>
      </c>
      <c r="AR10" s="8">
        <v>36.073333333333331</v>
      </c>
      <c r="AS10" s="3">
        <v>35.25</v>
      </c>
      <c r="AT10" s="3">
        <v>35.200000000000003</v>
      </c>
      <c r="AU10" s="3">
        <v>36</v>
      </c>
      <c r="AV10" s="3">
        <v>35.58</v>
      </c>
      <c r="AW10" s="34">
        <v>37</v>
      </c>
      <c r="AX10" s="8"/>
    </row>
    <row r="11" spans="1:50">
      <c r="A11" s="7">
        <v>38.751724137931028</v>
      </c>
      <c r="B11" s="3">
        <v>10</v>
      </c>
      <c r="C11" s="3">
        <v>47.67</v>
      </c>
      <c r="D11" s="8">
        <v>49.145000000000003</v>
      </c>
      <c r="E11" s="3">
        <v>49.5</v>
      </c>
      <c r="F11" s="8">
        <v>49.53</v>
      </c>
      <c r="G11" s="8">
        <v>50.3</v>
      </c>
      <c r="J11" s="8">
        <v>48.805</v>
      </c>
      <c r="K11" s="8">
        <v>48.91</v>
      </c>
      <c r="L11" s="8">
        <v>48.844999999999999</v>
      </c>
      <c r="O11" s="3">
        <v>50</v>
      </c>
      <c r="S11" s="8">
        <v>49.09</v>
      </c>
      <c r="T11" s="8">
        <v>48.5</v>
      </c>
      <c r="V11" s="8">
        <v>50.34</v>
      </c>
      <c r="W11" s="3">
        <v>51.5</v>
      </c>
      <c r="Z11" s="3">
        <v>48.59</v>
      </c>
      <c r="AA11" s="3">
        <v>49.9</v>
      </c>
      <c r="AB11" s="3">
        <v>48.59</v>
      </c>
      <c r="AC11" s="3">
        <v>52.33</v>
      </c>
      <c r="AD11" s="3">
        <v>50.49</v>
      </c>
      <c r="AE11" s="3">
        <v>48.66</v>
      </c>
      <c r="AF11" s="3">
        <v>49.53</v>
      </c>
      <c r="AG11" s="3">
        <v>47.8</v>
      </c>
      <c r="AH11" s="3">
        <v>46.38</v>
      </c>
      <c r="AI11" s="3">
        <v>47.04</v>
      </c>
      <c r="AJ11" s="3">
        <v>47.01</v>
      </c>
      <c r="AK11" s="3">
        <v>46.22</v>
      </c>
      <c r="AL11" s="3">
        <v>48.74</v>
      </c>
      <c r="AM11" s="3">
        <v>48.81</v>
      </c>
      <c r="AN11" s="3">
        <v>46.14</v>
      </c>
      <c r="AO11" s="3">
        <v>48.59</v>
      </c>
      <c r="AP11" s="3">
        <v>51</v>
      </c>
      <c r="AQ11" s="8">
        <v>48.5</v>
      </c>
      <c r="AR11" s="8">
        <v>54.13</v>
      </c>
      <c r="AS11" s="3">
        <v>51.42</v>
      </c>
      <c r="AT11" s="3">
        <v>51.4</v>
      </c>
      <c r="AV11" s="3">
        <v>51.58</v>
      </c>
      <c r="AW11" s="31">
        <v>52.3</v>
      </c>
      <c r="AX11" s="8"/>
    </row>
    <row r="12" spans="1:50">
      <c r="A12" s="7">
        <v>38.527586206896551</v>
      </c>
      <c r="B12" s="3">
        <v>11</v>
      </c>
      <c r="C12" s="3">
        <v>50.71</v>
      </c>
      <c r="D12" s="8"/>
      <c r="F12" s="8">
        <v>51.61</v>
      </c>
      <c r="G12" s="8"/>
      <c r="H12" s="3">
        <v>52.5</v>
      </c>
      <c r="I12" s="3">
        <v>51</v>
      </c>
      <c r="J12" s="8">
        <v>49.43</v>
      </c>
      <c r="K12" s="8">
        <v>50.02</v>
      </c>
      <c r="L12" s="8">
        <v>50.725000000000001</v>
      </c>
      <c r="M12" s="3">
        <v>51.5</v>
      </c>
      <c r="N12" s="3">
        <v>52</v>
      </c>
      <c r="O12" s="3">
        <v>53</v>
      </c>
      <c r="P12" s="3">
        <v>49.5</v>
      </c>
      <c r="Q12" s="3">
        <v>53</v>
      </c>
      <c r="R12" s="3">
        <v>51</v>
      </c>
      <c r="S12" s="8">
        <v>49.273333333333333</v>
      </c>
      <c r="T12" s="8">
        <v>49.98</v>
      </c>
      <c r="V12" s="8">
        <v>51.854999999999997</v>
      </c>
      <c r="X12" s="3">
        <v>52</v>
      </c>
      <c r="Y12" s="3">
        <v>48</v>
      </c>
      <c r="Z12" s="3">
        <v>48.82</v>
      </c>
      <c r="AB12" s="3">
        <v>50.54</v>
      </c>
      <c r="AC12" s="3">
        <v>52.63</v>
      </c>
      <c r="AD12" s="3">
        <v>50.3</v>
      </c>
      <c r="AE12" s="3">
        <v>49.31</v>
      </c>
      <c r="AF12" s="3">
        <v>51.22</v>
      </c>
      <c r="AG12" s="3">
        <v>51</v>
      </c>
      <c r="AH12" s="3">
        <v>47.34</v>
      </c>
      <c r="AI12" s="3">
        <v>47.42</v>
      </c>
      <c r="AJ12" s="3">
        <v>49.72</v>
      </c>
      <c r="AK12" s="3">
        <v>48.19</v>
      </c>
      <c r="AL12" s="3">
        <v>48.49</v>
      </c>
      <c r="AM12" s="3">
        <v>49.23</v>
      </c>
      <c r="AN12" s="3">
        <v>47.19</v>
      </c>
      <c r="AO12" s="3">
        <v>48.82</v>
      </c>
      <c r="AP12" s="3">
        <v>51</v>
      </c>
      <c r="AQ12" s="8">
        <v>49.98</v>
      </c>
      <c r="AR12" s="8">
        <v>54.024999999999999</v>
      </c>
      <c r="AS12" s="3">
        <v>52.98</v>
      </c>
      <c r="AT12" s="3">
        <v>54</v>
      </c>
      <c r="AU12" s="3">
        <v>54.5</v>
      </c>
      <c r="AV12" s="3">
        <v>53.01</v>
      </c>
      <c r="AW12" s="35">
        <v>53</v>
      </c>
      <c r="AX12" s="8"/>
    </row>
    <row r="13" spans="1:50">
      <c r="A13" s="7">
        <v>29.582758620689649</v>
      </c>
      <c r="B13" s="3">
        <v>12</v>
      </c>
      <c r="C13" s="3">
        <v>38.01</v>
      </c>
      <c r="D13" s="8">
        <v>38.984999999999999</v>
      </c>
      <c r="F13" s="8">
        <v>39.58</v>
      </c>
      <c r="G13" s="8">
        <v>39</v>
      </c>
      <c r="H13" s="3">
        <v>39</v>
      </c>
      <c r="I13" s="3">
        <v>39.5</v>
      </c>
      <c r="J13" s="8">
        <v>36.880000000000003</v>
      </c>
      <c r="K13" s="8">
        <v>38.770000000000003</v>
      </c>
      <c r="L13" s="8">
        <v>39.484999999999999</v>
      </c>
      <c r="M13" s="3">
        <v>39</v>
      </c>
      <c r="N13" s="3">
        <v>39</v>
      </c>
      <c r="O13" s="3">
        <v>40</v>
      </c>
      <c r="P13" s="3">
        <v>38</v>
      </c>
      <c r="Q13" s="3">
        <v>39.5</v>
      </c>
      <c r="R13" s="3">
        <v>39</v>
      </c>
      <c r="S13" s="8">
        <v>38.729999999999997</v>
      </c>
      <c r="T13" s="8">
        <v>37.82</v>
      </c>
      <c r="V13" s="8">
        <v>37.515000000000001</v>
      </c>
      <c r="X13" s="3">
        <v>39</v>
      </c>
      <c r="Y13" s="3">
        <v>37</v>
      </c>
      <c r="Z13" s="3">
        <v>38.49</v>
      </c>
      <c r="AB13" s="3">
        <v>39.74</v>
      </c>
      <c r="AC13" s="25">
        <v>39.9</v>
      </c>
      <c r="AD13" s="3">
        <v>40.82</v>
      </c>
      <c r="AE13" s="3">
        <v>40.020000000000003</v>
      </c>
      <c r="AF13" s="3">
        <v>39.659999999999997</v>
      </c>
      <c r="AG13" s="3">
        <v>41</v>
      </c>
      <c r="AH13" s="3">
        <v>38.49</v>
      </c>
      <c r="AI13" s="3">
        <v>38.24</v>
      </c>
      <c r="AJ13" s="3">
        <v>38.479999999999997</v>
      </c>
      <c r="AK13" s="3">
        <v>38.01</v>
      </c>
      <c r="AL13" s="3">
        <v>38.42</v>
      </c>
      <c r="AM13" s="3">
        <v>39.19</v>
      </c>
      <c r="AN13" s="3">
        <v>40.44</v>
      </c>
      <c r="AO13" s="3">
        <v>38.49</v>
      </c>
      <c r="AP13" s="3">
        <v>39</v>
      </c>
      <c r="AQ13" s="8">
        <v>37.82</v>
      </c>
      <c r="AR13" s="8">
        <v>40.97</v>
      </c>
      <c r="AS13" s="3">
        <v>42.28</v>
      </c>
      <c r="AT13" s="3">
        <v>43</v>
      </c>
      <c r="AU13" s="3">
        <v>41</v>
      </c>
      <c r="AV13" s="3">
        <v>42.09</v>
      </c>
      <c r="AW13" s="35"/>
      <c r="AX13" s="8"/>
    </row>
    <row r="14" spans="1:50">
      <c r="A14" s="7">
        <v>24.11724137931035</v>
      </c>
      <c r="B14" s="3">
        <v>13</v>
      </c>
      <c r="C14" s="3">
        <v>29.92</v>
      </c>
      <c r="D14" s="8">
        <v>31.664999999999999</v>
      </c>
      <c r="E14" s="3">
        <v>32.1</v>
      </c>
      <c r="F14" s="8">
        <v>32.19</v>
      </c>
      <c r="G14" s="8">
        <v>31.2</v>
      </c>
      <c r="J14" s="8">
        <v>29.74</v>
      </c>
      <c r="K14" s="8">
        <v>31.31</v>
      </c>
      <c r="L14" s="8">
        <v>32.325000000000003</v>
      </c>
      <c r="O14" s="12">
        <v>30.3</v>
      </c>
      <c r="S14" s="8">
        <v>31.76</v>
      </c>
      <c r="T14" s="8">
        <v>29.83</v>
      </c>
      <c r="V14" s="8">
        <v>29.82</v>
      </c>
      <c r="W14" s="3">
        <v>32.6</v>
      </c>
      <c r="Z14" s="3">
        <v>30.55</v>
      </c>
      <c r="AA14" s="3">
        <v>31.2</v>
      </c>
      <c r="AB14" s="3">
        <v>31.92</v>
      </c>
      <c r="AC14" s="3">
        <v>33.46</v>
      </c>
      <c r="AD14" s="3">
        <v>30.99</v>
      </c>
      <c r="AE14" s="3">
        <v>30.44</v>
      </c>
      <c r="AF14" s="3">
        <v>32.19</v>
      </c>
      <c r="AG14" s="3">
        <v>32.200000000000003</v>
      </c>
      <c r="AH14" s="3">
        <v>32.33</v>
      </c>
      <c r="AI14" s="3">
        <v>31.21</v>
      </c>
      <c r="AJ14" s="3">
        <v>30.89</v>
      </c>
      <c r="AK14" s="3">
        <v>31.02</v>
      </c>
      <c r="AL14" s="3">
        <v>30.49</v>
      </c>
      <c r="AM14" s="3">
        <v>31.38</v>
      </c>
      <c r="AN14" s="3">
        <v>31.39</v>
      </c>
      <c r="AO14" s="3">
        <v>30.55</v>
      </c>
      <c r="AP14" s="3">
        <v>32</v>
      </c>
      <c r="AQ14" s="8">
        <v>29.83</v>
      </c>
      <c r="AR14" s="8">
        <v>33.119999999999997</v>
      </c>
      <c r="AS14" s="3">
        <v>34.54</v>
      </c>
      <c r="AT14" s="3">
        <v>34.5</v>
      </c>
      <c r="AV14" s="3">
        <v>33.99</v>
      </c>
      <c r="AW14" s="31">
        <v>33.4</v>
      </c>
      <c r="AX14" s="8"/>
    </row>
    <row r="15" spans="1:50">
      <c r="A15" s="7">
        <v>25.820689655172409</v>
      </c>
      <c r="B15" s="3">
        <v>14</v>
      </c>
      <c r="C15" s="3">
        <v>32.159999999999997</v>
      </c>
      <c r="D15" s="8">
        <v>33.619999999999997</v>
      </c>
      <c r="E15" s="3">
        <v>32.700000000000003</v>
      </c>
      <c r="F15" s="8">
        <v>32.700000000000003</v>
      </c>
      <c r="G15" s="8">
        <v>32.799999999999997</v>
      </c>
      <c r="J15" s="8">
        <v>31.925000000000001</v>
      </c>
      <c r="K15" s="8">
        <v>33.145000000000003</v>
      </c>
      <c r="L15" s="8">
        <v>33.53</v>
      </c>
      <c r="O15" s="3">
        <v>34</v>
      </c>
      <c r="S15" s="8">
        <v>32.770000000000003</v>
      </c>
      <c r="T15" s="8">
        <v>31.81</v>
      </c>
      <c r="V15" s="8">
        <v>31.91</v>
      </c>
      <c r="W15" s="3">
        <v>33.9</v>
      </c>
      <c r="Z15" s="3">
        <v>32.520000000000003</v>
      </c>
      <c r="AA15" s="3">
        <v>33</v>
      </c>
      <c r="AB15" s="3">
        <v>33.82</v>
      </c>
      <c r="AC15" s="3">
        <v>35.409999999999997</v>
      </c>
      <c r="AD15" s="3">
        <v>33</v>
      </c>
      <c r="AE15" s="3">
        <v>32.29</v>
      </c>
      <c r="AF15" s="3">
        <v>32.700000000000003</v>
      </c>
      <c r="AG15" s="3">
        <v>33.200000000000003</v>
      </c>
      <c r="AH15" s="3">
        <v>33.01</v>
      </c>
      <c r="AI15" s="3">
        <v>32.049999999999997</v>
      </c>
      <c r="AJ15" s="3">
        <v>32.82</v>
      </c>
      <c r="AK15" s="3">
        <v>31.89</v>
      </c>
      <c r="AL15" s="3">
        <v>32.14</v>
      </c>
      <c r="AM15" s="3">
        <v>33.15</v>
      </c>
      <c r="AN15" s="3">
        <v>32.770000000000003</v>
      </c>
      <c r="AO15" s="3">
        <v>32.520000000000003</v>
      </c>
      <c r="AP15" s="3">
        <v>34</v>
      </c>
      <c r="AQ15" s="8">
        <v>31.81</v>
      </c>
      <c r="AR15" s="8">
        <v>33.634999999999998</v>
      </c>
      <c r="AS15" s="3">
        <v>34.56</v>
      </c>
      <c r="AT15" s="3">
        <v>34.5</v>
      </c>
      <c r="AV15" s="3">
        <v>32.68</v>
      </c>
      <c r="AW15" s="31">
        <v>35.4</v>
      </c>
      <c r="AX15" s="8"/>
    </row>
    <row r="16" spans="1:50">
      <c r="A16" s="7">
        <v>33.948275862068975</v>
      </c>
      <c r="B16" s="3">
        <v>7</v>
      </c>
      <c r="C16" s="3">
        <v>45.44</v>
      </c>
      <c r="D16" s="8">
        <v>46.234999999999999</v>
      </c>
      <c r="E16" s="3">
        <v>44.7</v>
      </c>
      <c r="F16" s="8">
        <v>44.71</v>
      </c>
      <c r="G16" s="8">
        <v>42.5</v>
      </c>
      <c r="J16" s="8">
        <v>41.924999999999997</v>
      </c>
      <c r="K16" s="8">
        <v>41.92</v>
      </c>
      <c r="L16" s="8">
        <v>42.41</v>
      </c>
      <c r="O16" s="3">
        <v>41</v>
      </c>
      <c r="S16" s="8">
        <v>42.9</v>
      </c>
      <c r="T16" s="8">
        <v>42.9</v>
      </c>
      <c r="V16" s="8">
        <v>44.51</v>
      </c>
      <c r="W16" s="3">
        <v>44.2</v>
      </c>
      <c r="Z16" s="3">
        <v>42.96</v>
      </c>
      <c r="AA16" s="3">
        <v>39</v>
      </c>
      <c r="AB16" s="3">
        <v>41.32</v>
      </c>
      <c r="AC16" s="3">
        <v>43.22</v>
      </c>
      <c r="AD16" s="3">
        <v>45.37</v>
      </c>
      <c r="AE16" s="3">
        <v>42.76</v>
      </c>
      <c r="AF16" s="3">
        <v>44.71</v>
      </c>
      <c r="AG16" s="3">
        <v>43.8</v>
      </c>
      <c r="AH16" s="3">
        <v>40.24</v>
      </c>
      <c r="AI16" s="3">
        <v>42.45</v>
      </c>
      <c r="AJ16" s="3">
        <v>41.58</v>
      </c>
      <c r="AK16" s="3">
        <v>41.86</v>
      </c>
      <c r="AL16" s="3">
        <v>43.94</v>
      </c>
      <c r="AM16" s="3">
        <v>44.77</v>
      </c>
      <c r="AN16" s="3">
        <v>41.94</v>
      </c>
      <c r="AO16" s="3">
        <v>42.96</v>
      </c>
      <c r="AP16" s="3">
        <v>45</v>
      </c>
      <c r="AQ16" s="8">
        <v>42.9</v>
      </c>
      <c r="AR16" s="8">
        <v>46.14</v>
      </c>
      <c r="AS16" s="3">
        <v>45.31</v>
      </c>
      <c r="AT16" s="3">
        <v>45.3</v>
      </c>
      <c r="AV16" s="3">
        <v>44.22</v>
      </c>
      <c r="AW16" s="31">
        <v>43.2</v>
      </c>
      <c r="AX16" s="8"/>
    </row>
    <row r="17" spans="1:51">
      <c r="A17" s="7">
        <v>12.372413793103451</v>
      </c>
      <c r="B17" s="3">
        <v>8</v>
      </c>
      <c r="C17" s="3">
        <v>19.170000000000002</v>
      </c>
      <c r="D17" s="8">
        <v>15.82</v>
      </c>
      <c r="E17" s="3">
        <v>13.9</v>
      </c>
      <c r="F17" s="8">
        <v>13.96</v>
      </c>
      <c r="G17" s="8">
        <v>18.399999999999999</v>
      </c>
      <c r="J17" s="8">
        <v>15.24</v>
      </c>
      <c r="K17" s="8">
        <v>17.7</v>
      </c>
      <c r="L17" s="8">
        <v>17.34</v>
      </c>
      <c r="O17" s="3">
        <v>15.5</v>
      </c>
      <c r="S17" s="8">
        <v>15.33</v>
      </c>
      <c r="T17" s="8">
        <v>15.845000000000001</v>
      </c>
      <c r="V17" s="8">
        <v>17.434999999999999</v>
      </c>
      <c r="W17" s="3">
        <v>16.399999999999999</v>
      </c>
      <c r="Z17" s="3">
        <v>16.57</v>
      </c>
      <c r="AB17" s="3">
        <v>17.5</v>
      </c>
      <c r="AC17" s="3">
        <v>17.87</v>
      </c>
      <c r="AD17" s="3">
        <v>15.09</v>
      </c>
      <c r="AE17" s="3">
        <v>14.58</v>
      </c>
      <c r="AF17" s="3">
        <v>13.96</v>
      </c>
      <c r="AG17" s="3">
        <v>16.399999999999999</v>
      </c>
      <c r="AI17" s="3">
        <v>14.57</v>
      </c>
      <c r="AJ17" s="3">
        <v>13.74</v>
      </c>
      <c r="AK17" s="3">
        <v>15.03</v>
      </c>
      <c r="AL17" s="3">
        <v>13.72</v>
      </c>
      <c r="AM17" s="3">
        <v>15.03</v>
      </c>
      <c r="AN17" s="3">
        <v>15.24</v>
      </c>
      <c r="AO17" s="3">
        <v>16.57</v>
      </c>
      <c r="AP17" s="3">
        <v>16.7</v>
      </c>
      <c r="AQ17" s="8">
        <v>15.845000000000001</v>
      </c>
      <c r="AR17" s="8">
        <v>17.035</v>
      </c>
      <c r="AS17" s="3">
        <v>16.63</v>
      </c>
      <c r="AT17" s="3">
        <v>16.600000000000001</v>
      </c>
      <c r="AV17" s="3">
        <v>16.47</v>
      </c>
      <c r="AW17" s="31">
        <v>17.8</v>
      </c>
      <c r="AX17" s="8"/>
    </row>
    <row r="18" spans="1:51">
      <c r="A18" s="13" t="s">
        <v>10</v>
      </c>
      <c r="C18" s="14" t="str">
        <f>C5</f>
        <v>ss n°3</v>
      </c>
      <c r="D18" s="14" t="str">
        <f t="shared" ref="D18" si="0">D5</f>
        <v>6252x</v>
      </c>
      <c r="E18" s="2" t="str">
        <f>E5</f>
        <v>6270-2</v>
      </c>
      <c r="F18" s="14" t="str">
        <f>F5</f>
        <v>6272-1x</v>
      </c>
      <c r="G18" s="14" t="str">
        <f>G5</f>
        <v>6274-1x</v>
      </c>
      <c r="H18" s="14">
        <f>H5</f>
        <v>6276</v>
      </c>
      <c r="I18" s="14">
        <f t="shared" ref="I18" si="1">I5</f>
        <v>6277</v>
      </c>
      <c r="J18" s="14" t="str">
        <f t="shared" ref="J18:O18" si="2">J5</f>
        <v>6281x</v>
      </c>
      <c r="K18" s="14" t="str">
        <f t="shared" si="2"/>
        <v>6284x</v>
      </c>
      <c r="L18" s="14" t="str">
        <f t="shared" si="2"/>
        <v>6289x</v>
      </c>
      <c r="M18" s="2">
        <f t="shared" si="2"/>
        <v>6293</v>
      </c>
      <c r="N18" s="14">
        <f t="shared" si="2"/>
        <v>6296</v>
      </c>
      <c r="O18" s="14" t="str">
        <f t="shared" si="2"/>
        <v>6303d</v>
      </c>
      <c r="P18" s="14">
        <f t="shared" ref="P18:AA18" si="3">P5</f>
        <v>6307</v>
      </c>
      <c r="Q18" s="14">
        <f t="shared" si="3"/>
        <v>6310</v>
      </c>
      <c r="R18" s="14">
        <f t="shared" si="3"/>
        <v>6314</v>
      </c>
      <c r="S18" s="14" t="str">
        <f t="shared" si="3"/>
        <v>6323x</v>
      </c>
      <c r="T18" s="14" t="str">
        <f t="shared" si="3"/>
        <v>6326-1x</v>
      </c>
      <c r="U18" s="14">
        <f t="shared" si="3"/>
        <v>6352</v>
      </c>
      <c r="V18" s="14" t="str">
        <f t="shared" si="3"/>
        <v>6369x</v>
      </c>
      <c r="W18" s="14" t="str">
        <f t="shared" si="3"/>
        <v>6376-2</v>
      </c>
      <c r="X18" s="14" t="str">
        <f t="shared" si="3"/>
        <v>6396-1</v>
      </c>
      <c r="Y18" s="14" t="str">
        <f t="shared" si="3"/>
        <v>6397-1</v>
      </c>
      <c r="Z18" s="14">
        <f t="shared" si="3"/>
        <v>6773</v>
      </c>
      <c r="AA18" s="14">
        <f t="shared" si="3"/>
        <v>9630</v>
      </c>
      <c r="AB18" s="14">
        <f t="shared" ref="AB18:AO18" si="4">AB5</f>
        <v>6246</v>
      </c>
      <c r="AC18" s="14">
        <f t="shared" si="4"/>
        <v>6260</v>
      </c>
      <c r="AD18" s="14" t="str">
        <f t="shared" si="4"/>
        <v>6268-1</v>
      </c>
      <c r="AE18" s="14">
        <f t="shared" si="4"/>
        <v>6271</v>
      </c>
      <c r="AF18" s="14">
        <f t="shared" si="4"/>
        <v>6272</v>
      </c>
      <c r="AG18" s="14">
        <f t="shared" si="4"/>
        <v>6291</v>
      </c>
      <c r="AH18" s="14">
        <f t="shared" si="4"/>
        <v>6322</v>
      </c>
      <c r="AI18" s="14">
        <f t="shared" si="4"/>
        <v>6327</v>
      </c>
      <c r="AJ18" s="14" t="str">
        <f t="shared" si="4"/>
        <v>6333b</v>
      </c>
      <c r="AK18" s="14">
        <f t="shared" si="4"/>
        <v>6347</v>
      </c>
      <c r="AL18" s="14">
        <f t="shared" si="4"/>
        <v>6350</v>
      </c>
      <c r="AM18" s="14">
        <f t="shared" si="4"/>
        <v>6364</v>
      </c>
      <c r="AN18" s="14">
        <f t="shared" si="4"/>
        <v>6373</v>
      </c>
      <c r="AO18" s="14">
        <f t="shared" si="4"/>
        <v>6773</v>
      </c>
      <c r="AP18" s="15" t="str">
        <f>AP5</f>
        <v>SMF 1511</v>
      </c>
      <c r="AQ18" s="14" t="str">
        <f>AQ5</f>
        <v>6326-1x</v>
      </c>
      <c r="AR18" s="14" t="str">
        <f t="shared" ref="AR18:AV18" si="5">AR5</f>
        <v>6280x</v>
      </c>
      <c r="AS18" s="14">
        <f t="shared" si="5"/>
        <v>6343</v>
      </c>
      <c r="AT18" s="14" t="str">
        <f t="shared" si="5"/>
        <v>6348b</v>
      </c>
      <c r="AU18" s="14" t="str">
        <f t="shared" si="5"/>
        <v>6780-1</v>
      </c>
      <c r="AV18" s="14" t="str">
        <f t="shared" si="5"/>
        <v>6248 et 6268-2</v>
      </c>
      <c r="AW18" s="14" t="str">
        <f t="shared" ref="AW18" si="6">AW5</f>
        <v>6260b</v>
      </c>
      <c r="AX18" s="14"/>
      <c r="AY18" s="14"/>
    </row>
    <row r="19" spans="1:51">
      <c r="A19" s="16">
        <v>2.3227181971229638</v>
      </c>
      <c r="B19" s="3">
        <v>1</v>
      </c>
      <c r="C19" s="17">
        <f t="shared" ref="C19:O30" si="7">LOG10(C6)-$A19</f>
        <v>4.834966514877248E-2</v>
      </c>
      <c r="D19" s="17">
        <f t="shared" si="7"/>
        <v>4.9272714341951129E-2</v>
      </c>
      <c r="E19" s="17">
        <f t="shared" si="7"/>
        <v>3.4263203870167569E-2</v>
      </c>
      <c r="F19" s="17">
        <f t="shared" si="7"/>
        <v>3.521664987749018E-2</v>
      </c>
      <c r="G19" s="17">
        <f t="shared" si="7"/>
        <v>6.1545588599839274E-2</v>
      </c>
      <c r="H19" s="17">
        <f t="shared" si="7"/>
        <v>5.2945416837921755E-2</v>
      </c>
      <c r="I19" s="17">
        <f t="shared" si="7"/>
        <v>5.9298845451904558E-2</v>
      </c>
      <c r="J19" s="17">
        <f t="shared" si="7"/>
        <v>4.2145352747487763E-2</v>
      </c>
      <c r="K19" s="17">
        <f t="shared" si="7"/>
        <v>5.7493044588642128E-2</v>
      </c>
      <c r="L19" s="17">
        <f t="shared" si="7"/>
        <v>5.5679703825173732E-2</v>
      </c>
      <c r="M19" s="17"/>
      <c r="N19" s="17">
        <f t="shared" si="7"/>
        <v>3.7117285216924145E-2</v>
      </c>
      <c r="O19" s="17">
        <f t="shared" si="7"/>
        <v>5.7493044588642128E-2</v>
      </c>
      <c r="P19" s="17">
        <f t="shared" ref="D19:P30" si="8">LOG10(P6)-$A19</f>
        <v>5.0193805847142947E-2</v>
      </c>
      <c r="Q19" s="17">
        <f t="shared" ref="Q19:AA19" si="9">LOG10(Q6)-$A19</f>
        <v>6.6447887241568804E-2</v>
      </c>
      <c r="R19" s="17">
        <f t="shared" si="9"/>
        <v>4.7424649928138329E-2</v>
      </c>
      <c r="S19" s="17">
        <f t="shared" si="9"/>
        <v>4.1520018612228871E-2</v>
      </c>
      <c r="T19" s="17">
        <f t="shared" si="9"/>
        <v>5.0806783340440198E-2</v>
      </c>
      <c r="U19" s="17"/>
      <c r="V19" s="17">
        <f t="shared" si="9"/>
        <v>4.4015970780534985E-2</v>
      </c>
      <c r="W19" s="17">
        <f t="shared" si="9"/>
        <v>7.5221811549073703E-2</v>
      </c>
      <c r="X19" s="17">
        <f t="shared" si="9"/>
        <v>3.7117285216924145E-2</v>
      </c>
      <c r="Y19" s="17"/>
      <c r="Z19" s="17">
        <f t="shared" si="9"/>
        <v>3.9009638894629273E-2</v>
      </c>
      <c r="AA19" s="17">
        <f t="shared" si="9"/>
        <v>5.1112947950866516E-2</v>
      </c>
      <c r="AB19" s="17">
        <f t="shared" ref="AB19:AO19" si="10">LOG10(AB6)-$A19</f>
        <v>6.1993545815318463E-2</v>
      </c>
      <c r="AC19" s="17">
        <f t="shared" si="10"/>
        <v>6.6447887241568804E-2</v>
      </c>
      <c r="AD19" s="17">
        <f t="shared" si="10"/>
        <v>4.2769787767936052E-2</v>
      </c>
      <c r="AE19" s="17">
        <f t="shared" si="10"/>
        <v>5.4770186253168873E-2</v>
      </c>
      <c r="AF19" s="17">
        <f t="shared" si="10"/>
        <v>3.4263203870167569E-2</v>
      </c>
      <c r="AG19" s="17">
        <f t="shared" si="10"/>
        <v>6.2888076475348331E-2</v>
      </c>
      <c r="AH19" s="17">
        <f t="shared" si="10"/>
        <v>6.1097168857467299E-2</v>
      </c>
      <c r="AI19" s="17">
        <f t="shared" si="10"/>
        <v>3.9009638894629273E-2</v>
      </c>
      <c r="AJ19" s="17">
        <f t="shared" si="10"/>
        <v>3.9952732602703378E-2</v>
      </c>
      <c r="AK19" s="17">
        <f t="shared" si="10"/>
        <v>5.1112947950866516E-2</v>
      </c>
      <c r="AL19" s="17">
        <f t="shared" si="10"/>
        <v>4.2769787767936052E-2</v>
      </c>
      <c r="AM19" s="17">
        <f t="shared" si="10"/>
        <v>6.1097168857467299E-2</v>
      </c>
      <c r="AN19" s="17">
        <f t="shared" si="10"/>
        <v>3.6168007282905368E-2</v>
      </c>
      <c r="AO19" s="17">
        <f t="shared" si="10"/>
        <v>3.9009638894629273E-2</v>
      </c>
      <c r="AP19" s="17">
        <f t="shared" ref="AP19:AQ30" si="11">LOG10(AP6)-$A19</f>
        <v>5.9298845451904558E-2</v>
      </c>
      <c r="AQ19" s="17">
        <f t="shared" si="11"/>
        <v>5.0806783340440198E-2</v>
      </c>
      <c r="AR19" s="17">
        <f t="shared" ref="AR19:AV19" si="12">LOG10(AR6)-$A19</f>
        <v>6.3483408277829501E-2</v>
      </c>
      <c r="AS19" s="17">
        <f t="shared" si="12"/>
        <v>5.4770186253168873E-2</v>
      </c>
      <c r="AT19" s="17">
        <f t="shared" si="12"/>
        <v>5.4770186253168873E-2</v>
      </c>
      <c r="AU19" s="17">
        <f t="shared" si="12"/>
        <v>7.3481149972772553E-2</v>
      </c>
      <c r="AV19" s="17">
        <f t="shared" si="12"/>
        <v>7.5221811549073703E-2</v>
      </c>
      <c r="AW19" s="17">
        <f t="shared" ref="AW19" si="13">LOG10(AW6)-$A19</f>
        <v>6.6447887241568804E-2</v>
      </c>
      <c r="AX19" s="17"/>
      <c r="AY19" s="17"/>
    </row>
    <row r="20" spans="1:51">
      <c r="A20" s="16">
        <v>1.4235283419024747</v>
      </c>
      <c r="B20" s="3">
        <v>3</v>
      </c>
      <c r="C20" s="17">
        <f t="shared" si="7"/>
        <v>0.15189044931188533</v>
      </c>
      <c r="D20" s="17">
        <f t="shared" si="8"/>
        <v>0.129058765892758</v>
      </c>
      <c r="E20" s="17">
        <f t="shared" si="8"/>
        <v>0.1242463634853479</v>
      </c>
      <c r="F20" s="17">
        <f t="shared" si="8"/>
        <v>0.12895735919047291</v>
      </c>
      <c r="G20" s="17">
        <f t="shared" si="8"/>
        <v>0.12486107623044362</v>
      </c>
      <c r="H20" s="17">
        <f t="shared" si="8"/>
        <v>0.15625525471433543</v>
      </c>
      <c r="I20" s="17">
        <f t="shared" si="8"/>
        <v>0.13876452255399996</v>
      </c>
      <c r="J20" s="17">
        <f t="shared" si="8"/>
        <v>0.14334106925599643</v>
      </c>
      <c r="K20" s="17">
        <f t="shared" si="8"/>
        <v>0.15476696321835148</v>
      </c>
      <c r="L20" s="17">
        <f t="shared" si="8"/>
        <v>0.14184716081159898</v>
      </c>
      <c r="M20" s="17">
        <f t="shared" si="8"/>
        <v>0.16193238760602591</v>
      </c>
      <c r="N20" s="17">
        <f t="shared" si="8"/>
        <v>0.12053970244780099</v>
      </c>
      <c r="O20" s="17">
        <f t="shared" si="8"/>
        <v>0.13035468474139966</v>
      </c>
      <c r="P20" s="17">
        <f t="shared" si="8"/>
        <v>0.15625525471433543</v>
      </c>
      <c r="Q20" s="17">
        <f t="shared" ref="Q20:AA20" si="14">LOG10(Q7)-$A20</f>
        <v>0.1446733821645203</v>
      </c>
      <c r="R20" s="17">
        <f t="shared" si="14"/>
        <v>0.15050292582524416</v>
      </c>
      <c r="S20" s="17">
        <f t="shared" si="14"/>
        <v>0.12982868400027114</v>
      </c>
      <c r="T20" s="17">
        <f t="shared" si="14"/>
        <v>0.10470253986407951</v>
      </c>
      <c r="U20" s="17">
        <f t="shared" si="14"/>
        <v>0.15625525471433543</v>
      </c>
      <c r="V20" s="17">
        <f t="shared" si="14"/>
        <v>0.17588162263167484</v>
      </c>
      <c r="W20" s="17">
        <f t="shared" si="14"/>
        <v>0.15165950302518638</v>
      </c>
      <c r="X20" s="17">
        <f t="shared" si="14"/>
        <v>0.12053970244780099</v>
      </c>
      <c r="Y20" s="17">
        <f t="shared" si="14"/>
        <v>0.12053970244780099</v>
      </c>
      <c r="Z20" s="17">
        <f t="shared" si="14"/>
        <v>0.11830042487883774</v>
      </c>
      <c r="AA20" s="17">
        <f t="shared" si="14"/>
        <v>0.14349802425658575</v>
      </c>
      <c r="AB20" s="17">
        <f t="shared" ref="AB20:AO20" si="15">LOG10(AB7)-$A20</f>
        <v>0.14876226424894301</v>
      </c>
      <c r="AC20" s="17">
        <f t="shared" si="15"/>
        <v>0.15785234680751214</v>
      </c>
      <c r="AD20" s="17">
        <f t="shared" si="15"/>
        <v>0.12986916822140526</v>
      </c>
      <c r="AE20" s="17">
        <f t="shared" si="15"/>
        <v>0.14361570329318241</v>
      </c>
      <c r="AF20" s="17">
        <f t="shared" si="15"/>
        <v>0.1251067179122769</v>
      </c>
      <c r="AG20" s="17">
        <f t="shared" si="15"/>
        <v>0.12670001115261931</v>
      </c>
      <c r="AH20" s="17">
        <f t="shared" si="15"/>
        <v>0.11730147220860521</v>
      </c>
      <c r="AI20" s="17">
        <f t="shared" si="15"/>
        <v>0.12041560058043177</v>
      </c>
      <c r="AJ20" s="17">
        <f t="shared" si="15"/>
        <v>0.12522948667122957</v>
      </c>
      <c r="AK20" s="17">
        <f t="shared" si="15"/>
        <v>0.11979455874443734</v>
      </c>
      <c r="AL20" s="17">
        <f t="shared" si="15"/>
        <v>0.10909865932641649</v>
      </c>
      <c r="AM20" s="17">
        <f t="shared" si="15"/>
        <v>0.15978381008060305</v>
      </c>
      <c r="AN20" s="17">
        <f t="shared" si="15"/>
        <v>0.1318079860927921</v>
      </c>
      <c r="AO20" s="17">
        <f t="shared" si="15"/>
        <v>0.11830042487883774</v>
      </c>
      <c r="AP20" s="17">
        <f t="shared" si="11"/>
        <v>0.1446733821645203</v>
      </c>
      <c r="AQ20" s="17">
        <f t="shared" si="11"/>
        <v>0.10470253986407951</v>
      </c>
      <c r="AR20" s="17">
        <f t="shared" ref="AR20:AV20" si="16">LOG10(AR7)-$A20</f>
        <v>0.16238336841695955</v>
      </c>
      <c r="AS20" s="17">
        <f t="shared" si="16"/>
        <v>0.1654153008375403</v>
      </c>
      <c r="AT20" s="17">
        <f t="shared" si="16"/>
        <v>0.17306875372398545</v>
      </c>
      <c r="AU20" s="17">
        <f t="shared" si="16"/>
        <v>0.16753626512402442</v>
      </c>
      <c r="AV20" s="17">
        <f t="shared" si="16"/>
        <v>0.15177499151992446</v>
      </c>
      <c r="AW20" s="17">
        <f t="shared" ref="AW20" si="17">LOG10(AW7)-$A20</f>
        <v>0.16753626512402442</v>
      </c>
      <c r="AX20" s="17"/>
      <c r="AY20" s="17"/>
    </row>
    <row r="21" spans="1:51">
      <c r="A21" s="16">
        <v>1.329011917768204</v>
      </c>
      <c r="B21" s="3">
        <v>4</v>
      </c>
      <c r="C21" s="17">
        <f t="shared" si="7"/>
        <v>0.13173562407599282</v>
      </c>
      <c r="D21" s="17">
        <f t="shared" si="8"/>
        <v>0.14085916826050582</v>
      </c>
      <c r="E21" s="17">
        <f t="shared" si="8"/>
        <v>0.11969440213687577</v>
      </c>
      <c r="F21" s="17">
        <f t="shared" si="8"/>
        <v>0.12277451775608617</v>
      </c>
      <c r="G21" s="17">
        <f t="shared" si="8"/>
        <v>0.11425106969049104</v>
      </c>
      <c r="H21" s="17">
        <f t="shared" si="8"/>
        <v>0.13338608013075204</v>
      </c>
      <c r="I21" s="17">
        <f t="shared" si="8"/>
        <v>0.13338608013075204</v>
      </c>
      <c r="J21" s="17">
        <f t="shared" si="8"/>
        <v>0.12354114546072137</v>
      </c>
      <c r="K21" s="17">
        <f t="shared" si="8"/>
        <v>0.12471401919463054</v>
      </c>
      <c r="L21" s="17">
        <f t="shared" si="8"/>
        <v>0.12881953532999169</v>
      </c>
      <c r="M21" s="17">
        <f t="shared" si="8"/>
        <v>0.14810933695145834</v>
      </c>
      <c r="N21" s="17">
        <f t="shared" si="8"/>
        <v>0.10235184639078332</v>
      </c>
      <c r="O21" s="17">
        <f t="shared" si="8"/>
        <v>0.13785570258590552</v>
      </c>
      <c r="P21" s="17">
        <f t="shared" si="8"/>
        <v>0.13338608013075204</v>
      </c>
      <c r="Q21" s="17">
        <f t="shared" ref="Q21:AA21" si="18">LOG10(Q8)-$A21</f>
        <v>0.13338608013075204</v>
      </c>
      <c r="R21" s="17">
        <f t="shared" si="18"/>
        <v>0.13338608013075204</v>
      </c>
      <c r="S21" s="17">
        <f t="shared" si="18"/>
        <v>0.12133984850740931</v>
      </c>
      <c r="T21" s="17">
        <f t="shared" si="18"/>
        <v>0.12947484603000281</v>
      </c>
      <c r="U21" s="17">
        <f t="shared" si="18"/>
        <v>0.13338608013075204</v>
      </c>
      <c r="V21" s="17">
        <f t="shared" si="18"/>
        <v>0.13815204820088622</v>
      </c>
      <c r="W21" s="17">
        <f t="shared" si="18"/>
        <v>0.14227979329073448</v>
      </c>
      <c r="X21" s="17">
        <f t="shared" si="18"/>
        <v>0.10235184639078332</v>
      </c>
      <c r="Y21" s="17">
        <f t="shared" si="18"/>
        <v>0.11814611357401517</v>
      </c>
      <c r="Z21" s="17">
        <f t="shared" si="18"/>
        <v>0.11126729546738412</v>
      </c>
      <c r="AA21" s="17">
        <f t="shared" si="18"/>
        <v>0.12277451775608617</v>
      </c>
      <c r="AB21" s="17">
        <f t="shared" ref="AB21:AO21" si="19">LOG10(AB8)-$A21</f>
        <v>0.11236896714830724</v>
      </c>
      <c r="AC21" s="17">
        <f t="shared" si="19"/>
        <v>0.13963075062330721</v>
      </c>
      <c r="AD21" s="17">
        <f t="shared" si="19"/>
        <v>0.10283412793052138</v>
      </c>
      <c r="AE21" s="17">
        <f t="shared" si="19"/>
        <v>0.14403688732033371</v>
      </c>
      <c r="AF21" s="17">
        <f t="shared" si="19"/>
        <v>0.11969440213687577</v>
      </c>
      <c r="AG21" s="17">
        <f t="shared" si="19"/>
        <v>0.13338608013075204</v>
      </c>
      <c r="AH21" s="17">
        <f t="shared" si="19"/>
        <v>0.10523753462827146</v>
      </c>
      <c r="AI21" s="17">
        <f t="shared" si="19"/>
        <v>0.1224674873566578</v>
      </c>
      <c r="AJ21" s="17">
        <f t="shared" si="19"/>
        <v>0.11299724137274803</v>
      </c>
      <c r="AK21" s="17">
        <f t="shared" si="19"/>
        <v>9.8960795840004723E-2</v>
      </c>
      <c r="AL21" s="17">
        <f t="shared" si="19"/>
        <v>0.12461215582324692</v>
      </c>
      <c r="AM21" s="17">
        <f t="shared" si="19"/>
        <v>0.15200050318836889</v>
      </c>
      <c r="AN21" s="17">
        <f t="shared" si="19"/>
        <v>9.456160196453145E-2</v>
      </c>
      <c r="AO21" s="17">
        <f t="shared" si="19"/>
        <v>0.11126729546738412</v>
      </c>
      <c r="AP21" s="17">
        <f t="shared" si="11"/>
        <v>0.10555698626599463</v>
      </c>
      <c r="AQ21" s="17">
        <f t="shared" si="11"/>
        <v>0.12947484603000281</v>
      </c>
      <c r="AR21" s="17">
        <f t="shared" ref="AR21:AV21" si="20">LOG10(AR8)-$A21</f>
        <v>0.14149657489648804</v>
      </c>
      <c r="AS21" s="17">
        <f t="shared" si="20"/>
        <v>0.13666829383007384</v>
      </c>
      <c r="AT21" s="17">
        <f t="shared" si="20"/>
        <v>0.13637093368021413</v>
      </c>
      <c r="AU21" s="17">
        <f t="shared" si="20"/>
        <v>0.14810933695145834</v>
      </c>
      <c r="AV21" s="17">
        <f t="shared" si="20"/>
        <v>0.14286628153908643</v>
      </c>
      <c r="AW21" s="17">
        <f t="shared" ref="AW21" si="21">LOG10(AW8)-$A21</f>
        <v>0.13933541264395322</v>
      </c>
      <c r="AX21" s="17"/>
      <c r="AY21" s="17"/>
    </row>
    <row r="22" spans="1:51">
      <c r="A22" s="16">
        <v>1.6286707336010562</v>
      </c>
      <c r="B22" s="3">
        <v>5</v>
      </c>
      <c r="C22" s="17">
        <f t="shared" si="7"/>
        <v>0.11585693987151036</v>
      </c>
      <c r="D22" s="17">
        <f t="shared" si="8"/>
        <v>8.6970547084966876E-2</v>
      </c>
      <c r="E22" s="17">
        <f t="shared" si="8"/>
        <v>8.2292385394219458E-2</v>
      </c>
      <c r="F22" s="17">
        <f t="shared" si="8"/>
        <v>8.5197657681168382E-2</v>
      </c>
      <c r="G22" s="17">
        <f t="shared" si="8"/>
        <v>9.3963188932756125E-2</v>
      </c>
      <c r="H22" s="17">
        <f t="shared" si="8"/>
        <v>8.7332610033743041E-2</v>
      </c>
      <c r="I22" s="17">
        <f t="shared" si="8"/>
        <v>0.1116919558931877</v>
      </c>
      <c r="J22" s="17">
        <f t="shared" si="8"/>
        <v>6.4733744802463633E-2</v>
      </c>
      <c r="K22" s="17">
        <f t="shared" si="8"/>
        <v>8.8722353561748735E-2</v>
      </c>
      <c r="L22" s="17">
        <f t="shared" si="8"/>
        <v>8.4791807656459994E-2</v>
      </c>
      <c r="M22" s="17">
        <f t="shared" si="8"/>
        <v>0.10372302622191243</v>
      </c>
      <c r="N22" s="17">
        <f t="shared" si="8"/>
        <v>8.7332610033743041E-2</v>
      </c>
      <c r="O22" s="17">
        <f t="shared" si="8"/>
        <v>8.7332610033743041E-2</v>
      </c>
      <c r="P22" s="17">
        <f t="shared" si="8"/>
        <v>7.8899442496880079E-2</v>
      </c>
      <c r="Q22" s="17">
        <f t="shared" ref="Q22:AA22" si="22">LOG10(Q9)-$A22</f>
        <v>9.148856980490061E-2</v>
      </c>
      <c r="R22" s="17">
        <f t="shared" si="22"/>
        <v>7.8899442496880079E-2</v>
      </c>
      <c r="S22" s="17">
        <f t="shared" si="22"/>
        <v>8.5155690779468385E-2</v>
      </c>
      <c r="T22" s="17">
        <f t="shared" si="22"/>
        <v>9.1267919739489667E-2</v>
      </c>
      <c r="U22" s="17">
        <f t="shared" si="22"/>
        <v>7.8899442496880079E-2</v>
      </c>
      <c r="V22" s="17">
        <f t="shared" si="22"/>
        <v>0.1004940560917138</v>
      </c>
      <c r="W22" s="17">
        <f t="shared" si="22"/>
        <v>9.2315010552682875E-2</v>
      </c>
      <c r="X22" s="17">
        <f t="shared" si="22"/>
        <v>8.7332610033743041E-2</v>
      </c>
      <c r="Y22" s="17">
        <f t="shared" si="22"/>
        <v>6.1525346427457439E-2</v>
      </c>
      <c r="Z22" s="17">
        <f t="shared" si="22"/>
        <v>7.8814278366417412E-2</v>
      </c>
      <c r="AA22" s="17">
        <f t="shared" si="22"/>
        <v>5.9749088401654493E-2</v>
      </c>
      <c r="AB22" s="17">
        <f t="shared" ref="AB22:AO22" si="23">LOG10(AB9)-$A22</f>
        <v>8.0768840531354691E-2</v>
      </c>
      <c r="AC22" s="17">
        <f t="shared" si="23"/>
        <v>9.7567313201581296E-2</v>
      </c>
      <c r="AD22" s="17">
        <f t="shared" si="23"/>
        <v>9.3222282613901308E-2</v>
      </c>
      <c r="AE22" s="17">
        <f t="shared" si="23"/>
        <v>7.8984589930130689E-2</v>
      </c>
      <c r="AF22" s="17">
        <f t="shared" si="23"/>
        <v>8.3052158226178507E-2</v>
      </c>
      <c r="AG22" s="17">
        <f t="shared" si="23"/>
        <v>7.8899442496880079E-2</v>
      </c>
      <c r="AH22" s="17">
        <f t="shared" si="23"/>
        <v>3.4747478651623531E-2</v>
      </c>
      <c r="AI22" s="17">
        <f t="shared" si="23"/>
        <v>7.3156196796083206E-2</v>
      </c>
      <c r="AJ22" s="17">
        <f t="shared" si="23"/>
        <v>5.7518500642967485E-2</v>
      </c>
      <c r="AK22" s="17">
        <f t="shared" si="23"/>
        <v>7.4018234558077323E-2</v>
      </c>
      <c r="AL22" s="17">
        <f t="shared" si="23"/>
        <v>8.0768840531354691E-2</v>
      </c>
      <c r="AM22" s="17">
        <f t="shared" si="23"/>
        <v>0.10114177355987941</v>
      </c>
      <c r="AN22" s="17">
        <f t="shared" si="23"/>
        <v>6.8645808131327257E-2</v>
      </c>
      <c r="AO22" s="17">
        <f t="shared" si="23"/>
        <v>7.8814278366417412E-2</v>
      </c>
      <c r="AP22" s="17">
        <f t="shared" si="11"/>
        <v>9.9683048420172282E-2</v>
      </c>
      <c r="AQ22" s="17">
        <f t="shared" si="11"/>
        <v>9.1267919739489667E-2</v>
      </c>
      <c r="AR22" s="17">
        <f t="shared" ref="AR22:AV22" si="24">LOG10(AR9)-$A22</f>
        <v>0.1109543452892563</v>
      </c>
      <c r="AS22" s="17">
        <f t="shared" si="24"/>
        <v>0.10852190910368109</v>
      </c>
      <c r="AT22" s="17">
        <f t="shared" si="24"/>
        <v>0.10852190910368109</v>
      </c>
      <c r="AU22" s="17">
        <f t="shared" si="24"/>
        <v>0.11562224952162015</v>
      </c>
      <c r="AV22" s="17">
        <f t="shared" si="24"/>
        <v>9.2975032688690007E-2</v>
      </c>
      <c r="AW22" s="17">
        <f t="shared" ref="AW22" si="25">LOG10(AW9)-$A22</f>
        <v>9.7240898693992106E-2</v>
      </c>
      <c r="AX22" s="17"/>
      <c r="AY22" s="17"/>
    </row>
    <row r="23" spans="1:51">
      <c r="A23" s="16">
        <v>1.4284699409124848</v>
      </c>
      <c r="B23" s="3">
        <v>6</v>
      </c>
      <c r="C23" s="17">
        <f t="shared" si="7"/>
        <v>0.11210977559196955</v>
      </c>
      <c r="D23" s="17">
        <f t="shared" si="8"/>
        <v>0.10500554057437794</v>
      </c>
      <c r="E23" s="17">
        <f t="shared" si="8"/>
        <v>0.10428443808001298</v>
      </c>
      <c r="F23" s="17">
        <f t="shared" si="8"/>
        <v>0.10402964518217761</v>
      </c>
      <c r="G23" s="17">
        <f t="shared" si="8"/>
        <v>0.11683717555333928</v>
      </c>
      <c r="H23" s="17">
        <f t="shared" si="8"/>
        <v>0.11559810343779087</v>
      </c>
      <c r="I23" s="17">
        <f t="shared" si="8"/>
        <v>0.10300897612977034</v>
      </c>
      <c r="J23" s="17">
        <f t="shared" si="8"/>
        <v>9.8127768190967357E-2</v>
      </c>
      <c r="K23" s="17">
        <f t="shared" si="8"/>
        <v>9.6272267060376837E-2</v>
      </c>
      <c r="L23" s="17">
        <f t="shared" si="8"/>
        <v>7.8125278281601984E-2</v>
      </c>
      <c r="M23" s="17">
        <f t="shared" si="8"/>
        <v>0.12783255985480246</v>
      </c>
      <c r="N23" s="17">
        <f t="shared" si="8"/>
        <v>0.10934915416078939</v>
      </c>
      <c r="O23" s="17">
        <f t="shared" si="8"/>
        <v>0.12175841214260918</v>
      </c>
      <c r="P23" s="17">
        <f t="shared" si="8"/>
        <v>0.10300897612977034</v>
      </c>
      <c r="Q23" s="17">
        <f t="shared" ref="Q23:Y23" si="26">LOG10(Q10)-$A23</f>
        <v>0.11559810343779087</v>
      </c>
      <c r="R23" s="17">
        <f t="shared" si="26"/>
        <v>0.11559810343779087</v>
      </c>
      <c r="S23" s="17">
        <f t="shared" si="26"/>
        <v>0.10010398548636301</v>
      </c>
      <c r="T23" s="17">
        <f t="shared" si="26"/>
        <v>9.825692640215089E-2</v>
      </c>
      <c r="U23" s="17">
        <f t="shared" si="26"/>
        <v>0.10300897612977034</v>
      </c>
      <c r="V23" s="17">
        <f t="shared" si="26"/>
        <v>9.5319866499075978E-2</v>
      </c>
      <c r="W23" s="17">
        <f t="shared" si="26"/>
        <v>0.12175841214260918</v>
      </c>
      <c r="X23" s="17">
        <f t="shared" si="26"/>
        <v>0.10934915416078939</v>
      </c>
      <c r="Y23" s="17">
        <f t="shared" si="26"/>
        <v>9.0043998965402716E-2</v>
      </c>
      <c r="Z23" s="17"/>
      <c r="AA23" s="17"/>
      <c r="AB23" s="17">
        <f t="shared" ref="AB23:AN23" si="27">LOG10(AB10)-$A23</f>
        <v>8.8857941381888628E-2</v>
      </c>
      <c r="AC23" s="17"/>
      <c r="AD23" s="17">
        <f t="shared" si="27"/>
        <v>9.6055995713890896E-2</v>
      </c>
      <c r="AE23" s="17">
        <f t="shared" si="27"/>
        <v>0.10031825086241142</v>
      </c>
      <c r="AF23" s="17">
        <f t="shared" si="27"/>
        <v>0.10504792110448258</v>
      </c>
      <c r="AG23" s="17">
        <f t="shared" si="27"/>
        <v>9.0043998965402716E-2</v>
      </c>
      <c r="AH23" s="17"/>
      <c r="AI23" s="17">
        <f t="shared" si="27"/>
        <v>8.4214455304678859E-2</v>
      </c>
      <c r="AJ23" s="17">
        <f t="shared" si="27"/>
        <v>9.397429259383494E-2</v>
      </c>
      <c r="AK23" s="17">
        <f t="shared" si="27"/>
        <v>7.3410552842573917E-2</v>
      </c>
      <c r="AL23" s="17">
        <f t="shared" si="27"/>
        <v>7.7899776183019354E-2</v>
      </c>
      <c r="AM23" s="17"/>
      <c r="AN23" s="17">
        <f t="shared" si="27"/>
        <v>7.9925092220568317E-2</v>
      </c>
      <c r="AO23" s="17"/>
      <c r="AP23" s="17">
        <f t="shared" si="11"/>
        <v>0.11559810343779087</v>
      </c>
      <c r="AQ23" s="17">
        <f t="shared" si="11"/>
        <v>9.825692640215089E-2</v>
      </c>
      <c r="AR23" s="17">
        <f t="shared" ref="AR23:AV23" si="28">LOG10(AR10)-$A23</f>
        <v>0.12871633396441573</v>
      </c>
      <c r="AS23" s="17">
        <f t="shared" si="28"/>
        <v>0.11868918041493282</v>
      </c>
      <c r="AT23" s="17">
        <f t="shared" si="28"/>
        <v>0.11807272256564616</v>
      </c>
      <c r="AU23" s="17">
        <f t="shared" si="28"/>
        <v>0.12783255985480246</v>
      </c>
      <c r="AV23" s="17">
        <f t="shared" si="28"/>
        <v>0.12273600283542141</v>
      </c>
      <c r="AW23" s="17">
        <f t="shared" ref="AW23" si="29">LOG10(AW10)-$A23</f>
        <v>0.13973178315451018</v>
      </c>
      <c r="AX23" s="17"/>
      <c r="AY23" s="17"/>
    </row>
    <row r="24" spans="1:51">
      <c r="A24" s="16">
        <v>1.5882910298599251</v>
      </c>
      <c r="B24" s="3">
        <v>10</v>
      </c>
      <c r="C24" s="17">
        <f t="shared" si="7"/>
        <v>8.9954122067116948E-2</v>
      </c>
      <c r="D24" s="17">
        <f t="shared" si="8"/>
        <v>0.10318830954386926</v>
      </c>
      <c r="E24" s="17">
        <f t="shared" ref="E24" si="30">LOG10(E11)-$A24</f>
        <v>0.10631416907364355</v>
      </c>
      <c r="F24" s="17">
        <f t="shared" si="8"/>
        <v>0.10657729812253103</v>
      </c>
      <c r="G24" s="17">
        <f t="shared" si="8"/>
        <v>0.11327695519600223</v>
      </c>
      <c r="H24" s="17"/>
      <c r="I24" s="17"/>
      <c r="J24" s="17">
        <f t="shared" si="8"/>
        <v>0.10017328724880303</v>
      </c>
      <c r="K24" s="17">
        <f t="shared" si="8"/>
        <v>0.10110663296135725</v>
      </c>
      <c r="L24" s="17">
        <f t="shared" si="8"/>
        <v>0.10052908407927408</v>
      </c>
      <c r="M24" s="17"/>
      <c r="N24" s="17"/>
      <c r="O24" s="17">
        <f t="shared" si="8"/>
        <v>0.11067897447609365</v>
      </c>
      <c r="P24" s="17"/>
      <c r="Q24" s="17"/>
      <c r="R24" s="17"/>
      <c r="S24" s="17">
        <f t="shared" ref="S24:AA24" si="31">LOG10(S11)-$A24</f>
        <v>0.1027020022399443</v>
      </c>
      <c r="T24" s="17">
        <f t="shared" si="31"/>
        <v>9.7450708742338632E-2</v>
      </c>
      <c r="U24" s="17"/>
      <c r="V24" s="17">
        <f t="shared" si="31"/>
        <v>0.11362218135241875</v>
      </c>
      <c r="W24" s="17">
        <f t="shared" si="31"/>
        <v>0.12351619918126588</v>
      </c>
      <c r="X24" s="17"/>
      <c r="Y24" s="17"/>
      <c r="Z24" s="17">
        <f t="shared" si="31"/>
        <v>9.825586920308127E-2</v>
      </c>
      <c r="AA24" s="17">
        <f t="shared" si="31"/>
        <v>0.10980951576346487</v>
      </c>
      <c r="AB24" s="17">
        <f t="shared" ref="AB24:AO24" si="32">LOG10(AB11)-$A24</f>
        <v>9.825586920308127E-2</v>
      </c>
      <c r="AC24" s="17">
        <f t="shared" si="32"/>
        <v>0.13045970487974023</v>
      </c>
      <c r="AD24" s="17">
        <f t="shared" si="32"/>
        <v>0.11491434083556129</v>
      </c>
      <c r="AE24" s="17">
        <f t="shared" si="32"/>
        <v>9.8881074734874508E-2</v>
      </c>
      <c r="AF24" s="17">
        <f t="shared" si="32"/>
        <v>0.10657729812253103</v>
      </c>
      <c r="AG24" s="17">
        <f t="shared" si="32"/>
        <v>9.1136866752193679E-2</v>
      </c>
      <c r="AH24" s="17">
        <f t="shared" si="32"/>
        <v>7.8039714442043495E-2</v>
      </c>
      <c r="AI24" s="17">
        <f t="shared" si="32"/>
        <v>8.4176283208156955E-2</v>
      </c>
      <c r="AJ24" s="17">
        <f t="shared" si="32"/>
        <v>8.3899221328327389E-2</v>
      </c>
      <c r="AK24" s="17">
        <f t="shared" si="32"/>
        <v>7.6538911283165367E-2</v>
      </c>
      <c r="AL24" s="17">
        <f t="shared" si="32"/>
        <v>9.9594494988780369E-2</v>
      </c>
      <c r="AM24" s="17">
        <f t="shared" si="32"/>
        <v>0.10021777779659624</v>
      </c>
      <c r="AN24" s="17">
        <f t="shared" si="32"/>
        <v>7.5786560325149521E-2</v>
      </c>
      <c r="AO24" s="17">
        <f t="shared" si="32"/>
        <v>9.825586920308127E-2</v>
      </c>
      <c r="AP24" s="17">
        <f t="shared" si="11"/>
        <v>0.11927914623801117</v>
      </c>
      <c r="AQ24" s="17">
        <f t="shared" si="11"/>
        <v>9.7450708742338632E-2</v>
      </c>
      <c r="AR24" s="17">
        <f t="shared" ref="AR24:AV24" si="33">LOG10(AR11)-$A24</f>
        <v>0.14514699723113633</v>
      </c>
      <c r="AS24" s="17">
        <f t="shared" si="33"/>
        <v>0.12284104244691663</v>
      </c>
      <c r="AT24" s="17">
        <f t="shared" si="33"/>
        <v>0.12267208913535055</v>
      </c>
      <c r="AU24" s="17"/>
      <c r="AV24" s="17">
        <f t="shared" si="33"/>
        <v>0.12419030794199348</v>
      </c>
      <c r="AW24" s="17">
        <f t="shared" ref="AW24" si="34">LOG10(AW11)-$A24</f>
        <v>0.13021065900734907</v>
      </c>
      <c r="AX24" s="17"/>
      <c r="AY24" s="17"/>
    </row>
    <row r="25" spans="1:51">
      <c r="A25" s="16">
        <v>1.5857718008670618</v>
      </c>
      <c r="B25" s="3">
        <v>11</v>
      </c>
      <c r="C25" s="17">
        <f t="shared" si="7"/>
        <v>0.1193218096808113</v>
      </c>
      <c r="D25" s="17"/>
      <c r="E25" s="17"/>
      <c r="F25" s="17">
        <f t="shared" si="8"/>
        <v>0.12696205820289008</v>
      </c>
      <c r="G25" s="17"/>
      <c r="H25" s="17">
        <f t="shared" si="8"/>
        <v>0.13438750253889498</v>
      </c>
      <c r="I25" s="17">
        <f t="shared" si="8"/>
        <v>0.12179837523087444</v>
      </c>
      <c r="J25" s="17">
        <f t="shared" si="8"/>
        <v>0.10821880959371488</v>
      </c>
      <c r="K25" s="17">
        <f t="shared" si="8"/>
        <v>0.11337188652742203</v>
      </c>
      <c r="L25" s="17">
        <f t="shared" si="8"/>
        <v>0.11945025483832183</v>
      </c>
      <c r="M25" s="17">
        <f t="shared" si="8"/>
        <v>0.12603542817412916</v>
      </c>
      <c r="N25" s="17">
        <f t="shared" si="8"/>
        <v>0.13023154276773741</v>
      </c>
      <c r="O25" s="17">
        <f t="shared" si="8"/>
        <v>0.13850406873372711</v>
      </c>
      <c r="P25" s="17">
        <f t="shared" si="8"/>
        <v>0.10883339806650683</v>
      </c>
      <c r="Q25" s="17">
        <f t="shared" ref="Q25:Z25" si="35">LOG10(Q12)-$A25</f>
        <v>0.13850406873372711</v>
      </c>
      <c r="R25" s="17">
        <f t="shared" si="35"/>
        <v>0.12179837523087444</v>
      </c>
      <c r="S25" s="17">
        <f t="shared" si="35"/>
        <v>0.10684014235579364</v>
      </c>
      <c r="T25" s="17">
        <f t="shared" si="35"/>
        <v>0.11302445092336932</v>
      </c>
      <c r="U25" s="17"/>
      <c r="V25" s="17">
        <f t="shared" si="35"/>
        <v>0.12901883773102618</v>
      </c>
      <c r="W25" s="17"/>
      <c r="X25" s="17">
        <f t="shared" si="35"/>
        <v>0.13023154276773741</v>
      </c>
      <c r="Y25" s="17">
        <f t="shared" si="35"/>
        <v>9.5469436508525352E-2</v>
      </c>
      <c r="Z25" s="17">
        <f t="shared" si="35"/>
        <v>0.102825974214108</v>
      </c>
      <c r="AA25" s="17"/>
      <c r="AB25" s="17">
        <f t="shared" ref="AB25:AO25" si="36">LOG10(AB12)-$A25</f>
        <v>0.11786343671683408</v>
      </c>
      <c r="AC25" s="17">
        <f t="shared" si="36"/>
        <v>0.13546156915021568</v>
      </c>
      <c r="AD25" s="17">
        <f t="shared" si="36"/>
        <v>0.1157961841888655</v>
      </c>
      <c r="AE25" s="17">
        <f t="shared" si="36"/>
        <v>0.107163201664076</v>
      </c>
      <c r="AF25" s="17">
        <f t="shared" si="36"/>
        <v>0.12366777326534906</v>
      </c>
      <c r="AG25" s="17">
        <f t="shared" si="36"/>
        <v>0.12179837523087444</v>
      </c>
      <c r="AH25" s="17">
        <f t="shared" si="36"/>
        <v>8.9456452726002222E-2</v>
      </c>
      <c r="AI25" s="17">
        <f t="shared" si="36"/>
        <v>9.0189748775107548E-2</v>
      </c>
      <c r="AJ25" s="17">
        <f t="shared" si="36"/>
        <v>0.11075931910254533</v>
      </c>
      <c r="AK25" s="17">
        <f t="shared" si="36"/>
        <v>9.7185125434146702E-2</v>
      </c>
      <c r="AL25" s="17">
        <f t="shared" si="36"/>
        <v>9.988038324846249E-2</v>
      </c>
      <c r="AM25" s="17">
        <f t="shared" si="36"/>
        <v>0.10645803490569383</v>
      </c>
      <c r="AN25" s="17">
        <f t="shared" si="36"/>
        <v>8.8078176475887338E-2</v>
      </c>
      <c r="AO25" s="17">
        <f t="shared" si="36"/>
        <v>0.102825974214108</v>
      </c>
      <c r="AP25" s="17">
        <f t="shared" si="11"/>
        <v>0.12179837523087444</v>
      </c>
      <c r="AQ25" s="17">
        <f t="shared" si="11"/>
        <v>0.11302445092336932</v>
      </c>
      <c r="AR25" s="17">
        <f t="shared" ref="AR25:AV25" si="37">LOG10(AR12)-$A25</f>
        <v>0.14682297468821703</v>
      </c>
      <c r="AS25" s="17">
        <f t="shared" si="37"/>
        <v>0.13834015309415038</v>
      </c>
      <c r="AT25" s="17">
        <f t="shared" si="37"/>
        <v>0.14662195895590679</v>
      </c>
      <c r="AU25" s="17">
        <f t="shared" si="37"/>
        <v>0.15062470140958073</v>
      </c>
      <c r="AV25" s="17">
        <f t="shared" si="37"/>
        <v>0.13858600335936466</v>
      </c>
      <c r="AW25" s="17">
        <f t="shared" ref="AW25" si="38">LOG10(AW12)-$A25</f>
        <v>0.13850406873372711</v>
      </c>
      <c r="AX25" s="17"/>
      <c r="AY25" s="17"/>
    </row>
    <row r="26" spans="1:51">
      <c r="A26" s="16">
        <v>1.4710386699273239</v>
      </c>
      <c r="B26" s="3">
        <v>12</v>
      </c>
      <c r="C26" s="17">
        <f t="shared" si="7"/>
        <v>0.10885919967577995</v>
      </c>
      <c r="D26" s="17">
        <f t="shared" si="8"/>
        <v>0.11985886862937001</v>
      </c>
      <c r="E26" s="17"/>
      <c r="F26" s="17">
        <f t="shared" si="8"/>
        <v>0.12643711994305362</v>
      </c>
      <c r="G26" s="17">
        <f t="shared" si="8"/>
        <v>0.1200259370991752</v>
      </c>
      <c r="H26" s="17">
        <f t="shared" si="8"/>
        <v>0.1200259370991752</v>
      </c>
      <c r="I26" s="17">
        <f t="shared" si="8"/>
        <v>0.12555842569913622</v>
      </c>
      <c r="J26" s="17">
        <f t="shared" si="8"/>
        <v>9.5752242454267833E-2</v>
      </c>
      <c r="K26" s="17">
        <f t="shared" si="8"/>
        <v>0.1174571310798862</v>
      </c>
      <c r="L26" s="17">
        <f t="shared" si="8"/>
        <v>0.12539347242175802</v>
      </c>
      <c r="M26" s="17">
        <f t="shared" si="8"/>
        <v>0.1200259370991752</v>
      </c>
      <c r="N26" s="17">
        <f t="shared" si="8"/>
        <v>0.1200259370991752</v>
      </c>
      <c r="O26" s="17">
        <f t="shared" si="8"/>
        <v>0.13102132140063838</v>
      </c>
      <c r="P26" s="17">
        <f t="shared" si="8"/>
        <v>0.10874492668948621</v>
      </c>
      <c r="Q26" s="17">
        <f t="shared" ref="Q26:Z26" si="39">LOG10(Q13)-$A26</f>
        <v>0.12555842569913622</v>
      </c>
      <c r="R26" s="17">
        <f t="shared" si="39"/>
        <v>0.1200259370991752</v>
      </c>
      <c r="S26" s="17">
        <f t="shared" si="39"/>
        <v>0.11700882705875881</v>
      </c>
      <c r="T26" s="17">
        <f t="shared" si="39"/>
        <v>0.10668285458169691</v>
      </c>
      <c r="U26" s="17"/>
      <c r="V26" s="17">
        <f t="shared" si="39"/>
        <v>0.10316628085885982</v>
      </c>
      <c r="W26" s="17"/>
      <c r="X26" s="17">
        <f t="shared" si="39"/>
        <v>0.1200259370991752</v>
      </c>
      <c r="Y26" s="17">
        <f t="shared" si="39"/>
        <v>9.7163054139671079E-2</v>
      </c>
      <c r="Z26" s="17">
        <f t="shared" si="39"/>
        <v>0.11430924116726704</v>
      </c>
      <c r="AA26" s="17"/>
      <c r="AB26" s="17">
        <f t="shared" ref="AB26:AO26" si="40">LOG10(AB13)-$A26</f>
        <v>0.12818919284647246</v>
      </c>
      <c r="AC26" s="17">
        <f t="shared" si="40"/>
        <v>0.12993422575942426</v>
      </c>
      <c r="AD26" s="17">
        <f t="shared" si="40"/>
        <v>0.13983433045272786</v>
      </c>
      <c r="AE26" s="17">
        <f t="shared" si="40"/>
        <v>0.13123841437286865</v>
      </c>
      <c r="AF26" s="17">
        <f t="shared" si="40"/>
        <v>0.12731403994195989</v>
      </c>
      <c r="AG26" s="17">
        <f t="shared" si="40"/>
        <v>0.14174518679241155</v>
      </c>
      <c r="AH26" s="17">
        <f t="shared" si="40"/>
        <v>0.11430924116726704</v>
      </c>
      <c r="AI26" s="17">
        <f t="shared" si="40"/>
        <v>0.11147921367673863</v>
      </c>
      <c r="AJ26" s="17">
        <f t="shared" si="40"/>
        <v>0.11419639343845134</v>
      </c>
      <c r="AK26" s="17">
        <f t="shared" si="40"/>
        <v>0.10885919967577995</v>
      </c>
      <c r="AL26" s="17">
        <f t="shared" si="40"/>
        <v>0.11351869059835096</v>
      </c>
      <c r="AM26" s="17">
        <f t="shared" si="40"/>
        <v>0.12213659355077877</v>
      </c>
      <c r="AN26" s="17">
        <f t="shared" si="40"/>
        <v>0.13577247699163952</v>
      </c>
      <c r="AO26" s="17">
        <f t="shared" si="40"/>
        <v>0.11430924116726704</v>
      </c>
      <c r="AP26" s="17">
        <f t="shared" si="11"/>
        <v>0.1200259370991752</v>
      </c>
      <c r="AQ26" s="17">
        <f t="shared" si="11"/>
        <v>0.10668285458169691</v>
      </c>
      <c r="AR26" s="17">
        <f t="shared" ref="AR26:AV26" si="41">LOG10(AR13)-$A26</f>
        <v>0.14142729402581833</v>
      </c>
      <c r="AS26" s="17">
        <f t="shared" si="41"/>
        <v>0.15509630870806479</v>
      </c>
      <c r="AT26" s="17">
        <f t="shared" si="41"/>
        <v>0.16242978565226251</v>
      </c>
      <c r="AU26" s="17">
        <f t="shared" si="41"/>
        <v>0.14174518679241155</v>
      </c>
      <c r="AV26" s="17">
        <f t="shared" si="41"/>
        <v>0.15314025582069846</v>
      </c>
      <c r="AW26" s="17"/>
      <c r="AX26" s="17"/>
      <c r="AY26" s="17"/>
    </row>
    <row r="27" spans="1:51">
      <c r="A27" s="16">
        <v>1.38232763007427</v>
      </c>
      <c r="B27" s="3">
        <v>13</v>
      </c>
      <c r="C27" s="17">
        <f t="shared" si="7"/>
        <v>9.3633959118153864E-2</v>
      </c>
      <c r="D27" s="17">
        <f t="shared" si="8"/>
        <v>0.11825186228906759</v>
      </c>
      <c r="E27" s="17">
        <f t="shared" ref="E27" si="42">LOG10(E14)-$A27</f>
        <v>0.12417740233060215</v>
      </c>
      <c r="F27" s="17">
        <f t="shared" si="8"/>
        <v>0.12539334661134349</v>
      </c>
      <c r="G27" s="17">
        <f t="shared" si="8"/>
        <v>0.11182696394417291</v>
      </c>
      <c r="H27" s="17"/>
      <c r="I27" s="17"/>
      <c r="J27" s="17">
        <f t="shared" si="8"/>
        <v>9.1013334111665456E-2</v>
      </c>
      <c r="K27" s="17">
        <f t="shared" si="8"/>
        <v>0.11335543754264532</v>
      </c>
      <c r="L27" s="17">
        <f t="shared" si="8"/>
        <v>0.12721090347816166</v>
      </c>
      <c r="M27" s="17"/>
      <c r="N27" s="17"/>
      <c r="O27" s="17">
        <f t="shared" si="8"/>
        <v>9.9114998428035062E-2</v>
      </c>
      <c r="P27" s="17"/>
      <c r="Q27" s="17"/>
      <c r="R27" s="17"/>
      <c r="S27" s="17">
        <f t="shared" ref="S27:AA27" si="43">LOG10(S14)-$A27</f>
        <v>0.11955286368078877</v>
      </c>
      <c r="T27" s="17">
        <f t="shared" si="43"/>
        <v>9.2325623287792702E-2</v>
      </c>
      <c r="U27" s="17"/>
      <c r="V27" s="17">
        <f t="shared" si="43"/>
        <v>9.2180009042705846E-2</v>
      </c>
      <c r="W27" s="17">
        <f t="shared" si="43"/>
        <v>0.13088996999366898</v>
      </c>
      <c r="X27" s="17"/>
      <c r="Y27" s="17"/>
      <c r="Z27" s="17">
        <f t="shared" si="43"/>
        <v>0.10268358450430304</v>
      </c>
      <c r="AA27" s="17">
        <f t="shared" si="43"/>
        <v>0.11182696394417291</v>
      </c>
      <c r="AB27" s="17">
        <f t="shared" ref="AB27:AO27" si="44">LOG10(AB14)-$A27</f>
        <v>0.12173525260442197</v>
      </c>
      <c r="AC27" s="17">
        <f t="shared" si="44"/>
        <v>0.14219830655210575</v>
      </c>
      <c r="AD27" s="17">
        <f t="shared" si="44"/>
        <v>0.10889394616501313</v>
      </c>
      <c r="AE27" s="17">
        <f t="shared" si="44"/>
        <v>0.10111701802426531</v>
      </c>
      <c r="AF27" s="17">
        <f t="shared" si="44"/>
        <v>0.12539334661134349</v>
      </c>
      <c r="AG27" s="17">
        <f t="shared" si="44"/>
        <v>0.12552824162156107</v>
      </c>
      <c r="AH27" s="17">
        <f t="shared" si="44"/>
        <v>0.12727807453728612</v>
      </c>
      <c r="AI27" s="17">
        <f t="shared" si="44"/>
        <v>0.11196613859106286</v>
      </c>
      <c r="AJ27" s="17">
        <f t="shared" si="44"/>
        <v>0.10749027822718071</v>
      </c>
      <c r="AK27" s="17">
        <f t="shared" si="44"/>
        <v>0.10931416340331612</v>
      </c>
      <c r="AL27" s="17">
        <f t="shared" si="44"/>
        <v>0.10182979429111061</v>
      </c>
      <c r="AM27" s="17">
        <f t="shared" si="44"/>
        <v>0.11432530917664785</v>
      </c>
      <c r="AN27" s="17">
        <f t="shared" si="44"/>
        <v>0.11446368562577258</v>
      </c>
      <c r="AO27" s="17">
        <f t="shared" si="44"/>
        <v>0.10268358450430304</v>
      </c>
      <c r="AP27" s="17">
        <f t="shared" si="11"/>
        <v>0.12282234824563609</v>
      </c>
      <c r="AQ27" s="17">
        <f t="shared" si="11"/>
        <v>9.2325623287792702E-2</v>
      </c>
      <c r="AR27" s="17">
        <f t="shared" ref="AR27:AV27" si="45">LOG10(AR14)-$A27</f>
        <v>0.13776269803857244</v>
      </c>
      <c r="AS27" s="17">
        <f t="shared" si="45"/>
        <v>0.15599470315717001</v>
      </c>
      <c r="AT27" s="17">
        <f t="shared" si="45"/>
        <v>0.15549146499900424</v>
      </c>
      <c r="AU27" s="17"/>
      <c r="AV27" s="17">
        <f t="shared" si="45"/>
        <v>0.1490235345087898</v>
      </c>
      <c r="AW27" s="17">
        <f t="shared" ref="AW27" si="46">LOG10(AW14)-$A27</f>
        <v>0.14141883673729461</v>
      </c>
      <c r="AX27" s="17"/>
      <c r="AY27" s="17"/>
    </row>
    <row r="28" spans="1:51">
      <c r="A28" s="16">
        <v>1.4119678378310929</v>
      </c>
      <c r="B28" s="3">
        <v>14</v>
      </c>
      <c r="C28" s="17">
        <f t="shared" si="7"/>
        <v>9.5348202245320701E-2</v>
      </c>
      <c r="D28" s="17">
        <f t="shared" si="8"/>
        <v>0.11462987127235924</v>
      </c>
      <c r="E28" s="17">
        <f t="shared" ref="E28" si="47">LOG10(E15)-$A28</f>
        <v>0.10257991482919326</v>
      </c>
      <c r="F28" s="17">
        <f t="shared" si="8"/>
        <v>0.10257991482919326</v>
      </c>
      <c r="G28" s="17">
        <f t="shared" si="8"/>
        <v>0.10390600588058607</v>
      </c>
      <c r="H28" s="17"/>
      <c r="I28" s="17"/>
      <c r="J28" s="17">
        <f t="shared" si="8"/>
        <v>9.2163068104359924E-2</v>
      </c>
      <c r="K28" s="17">
        <f t="shared" si="8"/>
        <v>0.10845018552245622</v>
      </c>
      <c r="L28" s="17">
        <f t="shared" si="8"/>
        <v>0.11346571559772722</v>
      </c>
      <c r="M28" s="17"/>
      <c r="N28" s="17"/>
      <c r="O28" s="17">
        <f t="shared" si="8"/>
        <v>0.11951107921116222</v>
      </c>
      <c r="P28" s="17"/>
      <c r="Q28" s="17"/>
      <c r="R28" s="17"/>
      <c r="S28" s="17">
        <f t="shared" ref="S28:AA28" si="48">LOG10(S15)-$A28</f>
        <v>0.10350860355128289</v>
      </c>
      <c r="T28" s="17">
        <f t="shared" si="48"/>
        <v>9.0595831276270467E-2</v>
      </c>
      <c r="U28" s="17"/>
      <c r="V28" s="17">
        <f t="shared" si="48"/>
        <v>9.1958966362417405E-2</v>
      </c>
      <c r="W28" s="17">
        <f t="shared" si="48"/>
        <v>0.11823186037198918</v>
      </c>
      <c r="X28" s="17"/>
      <c r="Y28" s="17"/>
      <c r="Z28" s="17">
        <f t="shared" si="48"/>
        <v>0.10018269909093758</v>
      </c>
      <c r="AA28" s="17">
        <f t="shared" si="48"/>
        <v>0.1065461020467946</v>
      </c>
      <c r="AB28" s="17">
        <f t="shared" ref="AB28:AO28" si="49">LOG10(AB15)-$A28</f>
        <v>0.11720576543062999</v>
      </c>
      <c r="AC28" s="17">
        <f t="shared" si="49"/>
        <v>0.13715808892701808</v>
      </c>
      <c r="AD28" s="17">
        <f t="shared" si="49"/>
        <v>0.1065461020467946</v>
      </c>
      <c r="AE28" s="17">
        <f t="shared" si="49"/>
        <v>9.710020718606871E-2</v>
      </c>
      <c r="AF28" s="17">
        <f t="shared" si="49"/>
        <v>0.10257991482919326</v>
      </c>
      <c r="AG28" s="17">
        <f t="shared" si="49"/>
        <v>0.10917024587294333</v>
      </c>
      <c r="AH28" s="17">
        <f t="shared" si="49"/>
        <v>0.10667768649921849</v>
      </c>
      <c r="AI28" s="17">
        <f t="shared" si="49"/>
        <v>9.3860196023743292E-2</v>
      </c>
      <c r="AJ28" s="17">
        <f t="shared" si="49"/>
        <v>0.10417073888598138</v>
      </c>
      <c r="AK28" s="17">
        <f t="shared" si="49"/>
        <v>9.16866814118662E-2</v>
      </c>
      <c r="AL28" s="17">
        <f t="shared" si="49"/>
        <v>9.5078034596232763E-2</v>
      </c>
      <c r="AM28" s="17">
        <f t="shared" si="49"/>
        <v>0.10851569490969903</v>
      </c>
      <c r="AN28" s="17">
        <f t="shared" si="49"/>
        <v>0.10350860355128289</v>
      </c>
      <c r="AO28" s="17">
        <f t="shared" si="49"/>
        <v>0.10018269909093758</v>
      </c>
      <c r="AP28" s="17">
        <f t="shared" si="11"/>
        <v>0.11951107921116222</v>
      </c>
      <c r="AQ28" s="17">
        <f t="shared" si="11"/>
        <v>9.0595831276270467E-2</v>
      </c>
      <c r="AR28" s="17">
        <f t="shared" ref="AR28:AV28" si="50">LOG10(AR15)-$A28</f>
        <v>0.11482359418772803</v>
      </c>
      <c r="AS28" s="17">
        <f t="shared" si="50"/>
        <v>0.12660589597576277</v>
      </c>
      <c r="AT28" s="17">
        <f t="shared" si="50"/>
        <v>0.12585125724218127</v>
      </c>
      <c r="AU28" s="17"/>
      <c r="AV28" s="17">
        <f t="shared" si="50"/>
        <v>0.10231421002928487</v>
      </c>
      <c r="AW28" s="17">
        <f t="shared" ref="AW28" si="51">LOG10(AW15)-$A28</f>
        <v>0.13703542419469494</v>
      </c>
      <c r="AX28" s="17"/>
      <c r="AY28" s="17"/>
    </row>
    <row r="29" spans="1:51">
      <c r="A29" s="16">
        <v>1.5308177225751811</v>
      </c>
      <c r="B29" s="3">
        <v>7</v>
      </c>
      <c r="C29" s="17">
        <f t="shared" si="7"/>
        <v>0.12662060012778142</v>
      </c>
      <c r="D29" s="17">
        <f t="shared" si="8"/>
        <v>0.13415313938962181</v>
      </c>
      <c r="E29" s="17">
        <f t="shared" ref="E29" si="52">LOG10(E16)-$A29</f>
        <v>0.11948980055675529</v>
      </c>
      <c r="F29" s="17">
        <f t="shared" si="8"/>
        <v>0.1195869472928508</v>
      </c>
      <c r="G29" s="17">
        <f t="shared" si="8"/>
        <v>9.7571207475130484E-2</v>
      </c>
      <c r="H29" s="17"/>
      <c r="I29" s="17"/>
      <c r="J29" s="17">
        <f t="shared" si="8"/>
        <v>9.1655348702942119E-2</v>
      </c>
      <c r="K29" s="17">
        <f t="shared" si="8"/>
        <v>9.1603551400489147E-2</v>
      </c>
      <c r="L29" s="17">
        <f t="shared" si="8"/>
        <v>9.6650549884528481E-2</v>
      </c>
      <c r="M29" s="17"/>
      <c r="N29" s="17"/>
      <c r="O29" s="17">
        <f t="shared" si="8"/>
        <v>8.1966134144554337E-2</v>
      </c>
      <c r="P29" s="17"/>
      <c r="Q29" s="17"/>
      <c r="R29" s="17"/>
      <c r="S29" s="17">
        <f t="shared" ref="S29:AA29" si="53">LOG10(S16)-$A29</f>
        <v>0.10163956960954312</v>
      </c>
      <c r="T29" s="17">
        <f t="shared" si="53"/>
        <v>0.10163956960954312</v>
      </c>
      <c r="U29" s="17"/>
      <c r="V29" s="17">
        <f t="shared" si="53"/>
        <v>0.11763987170734147</v>
      </c>
      <c r="W29" s="17">
        <f t="shared" si="53"/>
        <v>0.11460454677391074</v>
      </c>
      <c r="X29" s="17"/>
      <c r="Y29" s="17"/>
      <c r="Z29" s="17">
        <f t="shared" si="53"/>
        <v>0.10224655011631811</v>
      </c>
      <c r="AA29" s="17">
        <f t="shared" si="53"/>
        <v>6.0246884451317984E-2</v>
      </c>
      <c r="AB29" s="17">
        <f t="shared" ref="AB29:AO29" si="54">LOG10(AB16)-$A29</f>
        <v>8.5342590272401875E-2</v>
      </c>
      <c r="AC29" s="17">
        <f t="shared" si="54"/>
        <v>0.1048670399720415</v>
      </c>
      <c r="AD29" s="17">
        <f t="shared" si="54"/>
        <v>0.12595105669083551</v>
      </c>
      <c r="AE29" s="17">
        <f t="shared" si="54"/>
        <v>0.10021997396155924</v>
      </c>
      <c r="AF29" s="17">
        <f t="shared" si="54"/>
        <v>0.1195869472928508</v>
      </c>
      <c r="AG29" s="17">
        <f t="shared" si="54"/>
        <v>0.11065638792891841</v>
      </c>
      <c r="AH29" s="17">
        <f t="shared" si="54"/>
        <v>7.3840249472689967E-2</v>
      </c>
      <c r="AI29" s="17">
        <f t="shared" si="54"/>
        <v>9.705997200479044E-2</v>
      </c>
      <c r="AJ29" s="17">
        <f t="shared" si="54"/>
        <v>8.806676242026934E-2</v>
      </c>
      <c r="AK29" s="17">
        <f t="shared" si="54"/>
        <v>9.0981501427486622E-2</v>
      </c>
      <c r="AL29" s="17">
        <f t="shared" si="54"/>
        <v>0.1120423300093103</v>
      </c>
      <c r="AM29" s="17">
        <f t="shared" si="54"/>
        <v>0.12016937180826393</v>
      </c>
      <c r="AN29" s="17">
        <f t="shared" si="54"/>
        <v>9.1810703554144002E-2</v>
      </c>
      <c r="AO29" s="17">
        <f t="shared" si="54"/>
        <v>0.10224655011631811</v>
      </c>
      <c r="AP29" s="17">
        <f t="shared" si="11"/>
        <v>0.12239479120016261</v>
      </c>
      <c r="AQ29" s="17">
        <f t="shared" si="11"/>
        <v>0.10163956960954312</v>
      </c>
      <c r="AR29" s="17">
        <f t="shared" ref="AR29:AV29" si="55">LOG10(AR16)-$A29</f>
        <v>0.1332598676098935</v>
      </c>
      <c r="AS29" s="17">
        <f t="shared" si="55"/>
        <v>0.12537633960400463</v>
      </c>
      <c r="AT29" s="17">
        <f t="shared" si="55"/>
        <v>0.12528047943765075</v>
      </c>
      <c r="AU29" s="17"/>
      <c r="AV29" s="17">
        <f t="shared" si="55"/>
        <v>0.11480101566751388</v>
      </c>
      <c r="AW29" s="17">
        <f t="shared" ref="AW29" si="56">LOG10(AW16)-$A29</f>
        <v>0.10466602423973104</v>
      </c>
      <c r="AX29" s="17"/>
      <c r="AY29" s="17"/>
    </row>
    <row r="30" spans="1:51">
      <c r="A30" s="16">
        <v>1.0924544364730981</v>
      </c>
      <c r="B30" s="3">
        <v>8</v>
      </c>
      <c r="C30" s="17">
        <f t="shared" si="7"/>
        <v>0.19016767640496446</v>
      </c>
      <c r="D30" s="17">
        <f t="shared" si="8"/>
        <v>0.10675204268855953</v>
      </c>
      <c r="E30" s="17">
        <f t="shared" ref="E30" si="57">LOG10(E17)-$A30</f>
        <v>5.0560363780997042E-2</v>
      </c>
      <c r="F30" s="17">
        <f t="shared" si="8"/>
        <v>5.2430981814044264E-2</v>
      </c>
      <c r="G30" s="17">
        <f t="shared" si="8"/>
        <v>0.17236338653643823</v>
      </c>
      <c r="H30" s="17"/>
      <c r="I30" s="17"/>
      <c r="J30" s="17">
        <f t="shared" si="8"/>
        <v>9.0530530530483544E-2</v>
      </c>
      <c r="K30" s="17">
        <f t="shared" si="8"/>
        <v>0.15551882988870847</v>
      </c>
      <c r="L30" s="17">
        <f t="shared" si="8"/>
        <v>0.14659465666709326</v>
      </c>
      <c r="M30" s="17"/>
      <c r="N30" s="17"/>
      <c r="O30" s="17">
        <f t="shared" si="8"/>
        <v>9.7877261697193241E-2</v>
      </c>
      <c r="P30" s="17"/>
      <c r="Q30" s="17"/>
      <c r="R30" s="17"/>
      <c r="S30" s="17">
        <f t="shared" ref="S30:Z30" si="58">LOG10(S17)-$A30</f>
        <v>9.3087718381277051E-2</v>
      </c>
      <c r="T30" s="17">
        <f t="shared" si="58"/>
        <v>0.10743780705322115</v>
      </c>
      <c r="U30" s="17"/>
      <c r="V30" s="17">
        <f t="shared" si="58"/>
        <v>0.14896751523889717</v>
      </c>
      <c r="W30" s="17">
        <f t="shared" si="58"/>
        <v>0.12238941157459959</v>
      </c>
      <c r="X30" s="17"/>
      <c r="Y30" s="17"/>
      <c r="Z30" s="17">
        <f t="shared" si="58"/>
        <v>0.1268680719462385</v>
      </c>
      <c r="AA30" s="17"/>
      <c r="AB30" s="17">
        <f t="shared" ref="AB30:AO30" si="59">LOG10(AB17)-$A30</f>
        <v>0.15058361221319627</v>
      </c>
      <c r="AC30" s="17">
        <f t="shared" si="59"/>
        <v>0.15967011603254622</v>
      </c>
      <c r="AD30" s="17">
        <f t="shared" si="59"/>
        <v>8.623480330249178E-2</v>
      </c>
      <c r="AE30" s="17">
        <f t="shared" si="59"/>
        <v>7.130308750885761E-2</v>
      </c>
      <c r="AF30" s="17">
        <f t="shared" si="59"/>
        <v>5.2430981814044264E-2</v>
      </c>
      <c r="AG30" s="17">
        <f t="shared" si="59"/>
        <v>0.12238941157459959</v>
      </c>
      <c r="AH30" s="17"/>
      <c r="AI30" s="17">
        <f t="shared" si="59"/>
        <v>7.1005115296892019E-2</v>
      </c>
      <c r="AJ30" s="17">
        <f t="shared" si="59"/>
        <v>4.5532296250433424E-2</v>
      </c>
      <c r="AK30" s="17">
        <f t="shared" si="59"/>
        <v>8.4504544113809921E-2</v>
      </c>
      <c r="AL30" s="17">
        <f t="shared" si="59"/>
        <v>4.4899674897634689E-2</v>
      </c>
      <c r="AM30" s="17">
        <f t="shared" si="59"/>
        <v>8.4504544113809921E-2</v>
      </c>
      <c r="AN30" s="17">
        <f t="shared" si="59"/>
        <v>9.0530530530483544E-2</v>
      </c>
      <c r="AO30" s="17">
        <f t="shared" si="59"/>
        <v>0.1268680719462385</v>
      </c>
      <c r="AP30" s="17">
        <f t="shared" si="11"/>
        <v>0.13026203467448516</v>
      </c>
      <c r="AQ30" s="17">
        <f t="shared" si="11"/>
        <v>0.10743780705322115</v>
      </c>
      <c r="AR30" s="17">
        <f t="shared" ref="AR30:AV30" si="60">LOG10(AR17)-$A30</f>
        <v>0.13888770143079809</v>
      </c>
      <c r="AS30" s="17">
        <f t="shared" si="60"/>
        <v>0.12843781274642097</v>
      </c>
      <c r="AT30" s="17">
        <f t="shared" si="60"/>
        <v>0.12765365156695707</v>
      </c>
      <c r="AU30" s="17"/>
      <c r="AV30" s="17">
        <f t="shared" si="60"/>
        <v>0.12423916269665614</v>
      </c>
      <c r="AW30" s="17">
        <f t="shared" ref="AW30" si="61">LOG10(AW17)-$A30</f>
        <v>0.15796556583579591</v>
      </c>
      <c r="AX30" s="17"/>
      <c r="AY30" s="17"/>
    </row>
    <row r="31" spans="1:51">
      <c r="A31" s="13" t="s">
        <v>10</v>
      </c>
      <c r="B31" s="2"/>
      <c r="C31" s="6" t="s">
        <v>53</v>
      </c>
      <c r="D31" s="6" t="s">
        <v>54</v>
      </c>
      <c r="E31" s="6" t="s">
        <v>55</v>
      </c>
      <c r="F31" s="6" t="s">
        <v>56</v>
      </c>
      <c r="G31" s="6" t="s">
        <v>57</v>
      </c>
      <c r="H31" s="6" t="s">
        <v>58</v>
      </c>
      <c r="I31" s="6"/>
      <c r="J31" s="6" t="s">
        <v>59</v>
      </c>
      <c r="K31" s="6" t="s">
        <v>60</v>
      </c>
      <c r="L31" s="6" t="s">
        <v>61</v>
      </c>
      <c r="M31" s="14"/>
      <c r="R31" s="17"/>
    </row>
    <row r="32" spans="1:51">
      <c r="A32" s="16">
        <v>2.3227181971229638</v>
      </c>
      <c r="B32" s="3">
        <v>1</v>
      </c>
      <c r="C32" s="3">
        <f>COUNT(C6:AW6)</f>
        <v>44</v>
      </c>
      <c r="D32" s="18">
        <f>AVERAGE(C6:AW6)</f>
        <v>237.032196969697</v>
      </c>
      <c r="E32" s="8">
        <f>MIN(C6:AW6)</f>
        <v>227.5</v>
      </c>
      <c r="F32" s="8">
        <f>MAX(C6:AW6)</f>
        <v>250</v>
      </c>
      <c r="G32" s="11">
        <f>STDEV(C6:AW6)</f>
        <v>6.3136990612690518</v>
      </c>
      <c r="H32" s="11">
        <f t="shared" ref="H32:H43" si="62">G32*100/D32</f>
        <v>2.6636461805550478</v>
      </c>
      <c r="I32" s="19">
        <v>1</v>
      </c>
      <c r="J32" s="17">
        <f>LOG10(D32)-$A32</f>
        <v>5.2089144737566873E-2</v>
      </c>
      <c r="K32" s="17">
        <f t="shared" ref="K32:L43" si="63">LOG10(E32)-$A32</f>
        <v>3.4263203870167569E-2</v>
      </c>
      <c r="L32" s="17">
        <f t="shared" si="63"/>
        <v>7.5221811549073703E-2</v>
      </c>
      <c r="M32" s="17"/>
    </row>
    <row r="33" spans="1:98">
      <c r="A33" s="16">
        <v>1.4235283419024747</v>
      </c>
      <c r="B33" s="3">
        <v>3</v>
      </c>
      <c r="C33" s="3">
        <f t="shared" ref="C33:C43" si="64">COUNT(C7:AW7)</f>
        <v>47</v>
      </c>
      <c r="D33" s="18">
        <f t="shared" ref="D33:D43" si="65">AVERAGE(C7:AW7)</f>
        <v>36.584503546099292</v>
      </c>
      <c r="E33" s="8">
        <f t="shared" ref="E33:E43" si="66">MIN(C7:AW7)</f>
        <v>33.74666666666667</v>
      </c>
      <c r="F33" s="8">
        <f t="shared" ref="F33:F43" si="67">MAX(C7:AW7)</f>
        <v>39.756666666666668</v>
      </c>
      <c r="G33" s="11">
        <f t="shared" ref="G33:G43" si="68">STDEV(C7:AW7)</f>
        <v>1.595073518927655</v>
      </c>
      <c r="H33" s="11">
        <f t="shared" si="62"/>
        <v>4.3599703817703572</v>
      </c>
      <c r="I33" s="19">
        <v>3</v>
      </c>
      <c r="J33" s="17">
        <f t="shared" ref="J33:J43" si="69">LOG10(D33)-$A33</f>
        <v>0.13976882410483538</v>
      </c>
      <c r="K33" s="17">
        <f t="shared" si="63"/>
        <v>0.10470253986407951</v>
      </c>
      <c r="L33" s="17">
        <f t="shared" si="63"/>
        <v>0.17588162263167484</v>
      </c>
      <c r="M33" s="17"/>
    </row>
    <row r="34" spans="1:98">
      <c r="A34" s="16">
        <v>1.329011917768204</v>
      </c>
      <c r="B34" s="3">
        <v>4</v>
      </c>
      <c r="C34" s="3">
        <f t="shared" si="64"/>
        <v>47</v>
      </c>
      <c r="D34" s="18">
        <f t="shared" si="65"/>
        <v>28.544255319148935</v>
      </c>
      <c r="E34" s="8">
        <f t="shared" si="66"/>
        <v>26.52</v>
      </c>
      <c r="F34" s="8">
        <f t="shared" si="67"/>
        <v>30.27</v>
      </c>
      <c r="G34" s="11">
        <f t="shared" si="68"/>
        <v>0.94646065887898001</v>
      </c>
      <c r="H34" s="11">
        <f t="shared" si="62"/>
        <v>3.3157658110073247</v>
      </c>
      <c r="I34" s="19">
        <v>4</v>
      </c>
      <c r="J34" s="17">
        <f t="shared" si="69"/>
        <v>0.12650679956913646</v>
      </c>
      <c r="K34" s="17">
        <f t="shared" si="63"/>
        <v>9.456160196453145E-2</v>
      </c>
      <c r="L34" s="17">
        <f t="shared" si="63"/>
        <v>0.15200050318836889</v>
      </c>
      <c r="M34" s="17"/>
    </row>
    <row r="35" spans="1:98">
      <c r="A35" s="16">
        <v>1.6286707336010562</v>
      </c>
      <c r="B35" s="3">
        <v>5</v>
      </c>
      <c r="C35" s="3">
        <f t="shared" si="64"/>
        <v>47</v>
      </c>
      <c r="D35" s="18">
        <f t="shared" si="65"/>
        <v>51.948333333333323</v>
      </c>
      <c r="E35" s="8">
        <f t="shared" si="66"/>
        <v>46.07</v>
      </c>
      <c r="F35" s="8">
        <f t="shared" si="67"/>
        <v>55.53</v>
      </c>
      <c r="G35" s="11">
        <f t="shared" si="68"/>
        <v>1.8953578237876978</v>
      </c>
      <c r="H35" s="11">
        <f t="shared" si="62"/>
        <v>3.6485440478443927</v>
      </c>
      <c r="I35" s="19">
        <v>5</v>
      </c>
      <c r="J35" s="17">
        <f t="shared" si="69"/>
        <v>8.6900884976496728E-2</v>
      </c>
      <c r="K35" s="17">
        <f t="shared" si="63"/>
        <v>3.4747478651623531E-2</v>
      </c>
      <c r="L35" s="17">
        <f t="shared" si="63"/>
        <v>0.11585693987151036</v>
      </c>
      <c r="M35" s="17"/>
    </row>
    <row r="36" spans="1:98">
      <c r="A36" s="16">
        <v>1.4284699409124848</v>
      </c>
      <c r="B36" s="3">
        <v>6</v>
      </c>
      <c r="C36" s="3">
        <f t="shared" si="64"/>
        <v>41</v>
      </c>
      <c r="D36" s="18">
        <f t="shared" si="65"/>
        <v>34.174878048780485</v>
      </c>
      <c r="E36" s="8">
        <f t="shared" si="66"/>
        <v>31.76</v>
      </c>
      <c r="F36" s="8">
        <f t="shared" si="67"/>
        <v>37</v>
      </c>
      <c r="G36" s="11">
        <f t="shared" si="68"/>
        <v>1.2131936956188942</v>
      </c>
      <c r="H36" s="11">
        <f t="shared" si="62"/>
        <v>3.5499576439957083</v>
      </c>
      <c r="I36" s="19">
        <v>6</v>
      </c>
      <c r="J36" s="17">
        <f t="shared" si="69"/>
        <v>0.10523703257357275</v>
      </c>
      <c r="K36" s="17">
        <f t="shared" si="63"/>
        <v>7.3410552842573917E-2</v>
      </c>
      <c r="L36" s="17">
        <f t="shared" si="63"/>
        <v>0.13973178315451018</v>
      </c>
      <c r="M36" s="17"/>
    </row>
    <row r="37" spans="1:98">
      <c r="A37" s="16">
        <v>1.5882910298599251</v>
      </c>
      <c r="B37" s="3">
        <v>10</v>
      </c>
      <c r="C37" s="3">
        <f t="shared" si="64"/>
        <v>36</v>
      </c>
      <c r="D37" s="18">
        <f t="shared" si="65"/>
        <v>49.369027777777788</v>
      </c>
      <c r="E37" s="8">
        <f t="shared" si="66"/>
        <v>46.14</v>
      </c>
      <c r="F37" s="8">
        <f t="shared" si="67"/>
        <v>54.13</v>
      </c>
      <c r="G37" s="11">
        <f t="shared" si="68"/>
        <v>1.8154058261149386</v>
      </c>
      <c r="H37" s="11">
        <f t="shared" si="62"/>
        <v>3.6772160762138757</v>
      </c>
      <c r="I37" s="19">
        <v>10</v>
      </c>
      <c r="J37" s="17">
        <f t="shared" si="69"/>
        <v>0.1051635449005468</v>
      </c>
      <c r="K37" s="17">
        <f t="shared" si="63"/>
        <v>7.5786560325149521E-2</v>
      </c>
      <c r="L37" s="17">
        <f t="shared" si="63"/>
        <v>0.14514699723113633</v>
      </c>
      <c r="M37" s="17"/>
    </row>
    <row r="38" spans="1:98">
      <c r="A38" s="16">
        <v>1.5857718008670618</v>
      </c>
      <c r="B38" s="3">
        <v>11</v>
      </c>
      <c r="C38" s="3">
        <f t="shared" si="64"/>
        <v>41</v>
      </c>
      <c r="D38" s="18">
        <f t="shared" si="65"/>
        <v>50.727276422764234</v>
      </c>
      <c r="E38" s="8">
        <f t="shared" si="66"/>
        <v>47.19</v>
      </c>
      <c r="F38" s="8">
        <f t="shared" si="67"/>
        <v>54.5</v>
      </c>
      <c r="G38" s="11">
        <f t="shared" si="68"/>
        <v>1.9253269114944247</v>
      </c>
      <c r="H38" s="11">
        <f t="shared" si="62"/>
        <v>3.7954470400670282</v>
      </c>
      <c r="I38" s="19">
        <v>11</v>
      </c>
      <c r="J38" s="17">
        <f t="shared" si="69"/>
        <v>0.11946974455072668</v>
      </c>
      <c r="K38" s="17">
        <f t="shared" si="63"/>
        <v>8.8078176475887338E-2</v>
      </c>
      <c r="L38" s="17">
        <f t="shared" si="63"/>
        <v>0.15062470140958073</v>
      </c>
      <c r="M38" s="17"/>
    </row>
    <row r="39" spans="1:98">
      <c r="A39" s="16">
        <v>1.4710386699273239</v>
      </c>
      <c r="B39" s="3">
        <v>12</v>
      </c>
      <c r="C39" s="3">
        <f t="shared" si="64"/>
        <v>42</v>
      </c>
      <c r="D39" s="18">
        <f t="shared" si="65"/>
        <v>39.269642857142863</v>
      </c>
      <c r="E39" s="8">
        <f t="shared" si="66"/>
        <v>36.880000000000003</v>
      </c>
      <c r="F39" s="8">
        <f t="shared" si="67"/>
        <v>43</v>
      </c>
      <c r="G39" s="11">
        <f t="shared" si="68"/>
        <v>1.3434245432789742</v>
      </c>
      <c r="H39" s="11">
        <f t="shared" si="62"/>
        <v>3.4210256206458345</v>
      </c>
      <c r="I39" s="19">
        <v>12</v>
      </c>
      <c r="J39" s="17">
        <f t="shared" si="69"/>
        <v>0.12301828161359563</v>
      </c>
      <c r="K39" s="17">
        <f t="shared" si="63"/>
        <v>9.5752242454267833E-2</v>
      </c>
      <c r="L39" s="17">
        <f t="shared" si="63"/>
        <v>0.16242978565226251</v>
      </c>
      <c r="M39" s="17"/>
    </row>
    <row r="40" spans="1:98">
      <c r="A40" s="16">
        <v>1.38232763007427</v>
      </c>
      <c r="B40" s="3">
        <v>13</v>
      </c>
      <c r="C40" s="3">
        <f t="shared" si="64"/>
        <v>36</v>
      </c>
      <c r="D40" s="18">
        <f t="shared" si="65"/>
        <v>31.620833333333337</v>
      </c>
      <c r="E40" s="8">
        <f t="shared" si="66"/>
        <v>29.74</v>
      </c>
      <c r="F40" s="8">
        <f t="shared" si="67"/>
        <v>34.54</v>
      </c>
      <c r="G40" s="11">
        <f t="shared" si="68"/>
        <v>1.3034813276102468</v>
      </c>
      <c r="H40" s="11">
        <f t="shared" si="62"/>
        <v>4.1222231997161574</v>
      </c>
      <c r="I40" s="19">
        <v>13</v>
      </c>
      <c r="J40" s="17">
        <f t="shared" si="69"/>
        <v>0.1176456810405575</v>
      </c>
      <c r="K40" s="17">
        <f t="shared" si="63"/>
        <v>9.1013334111665456E-2</v>
      </c>
      <c r="L40" s="17">
        <f t="shared" si="63"/>
        <v>0.15599470315717001</v>
      </c>
      <c r="M40" s="17"/>
    </row>
    <row r="41" spans="1:98">
      <c r="A41" s="16">
        <v>1.4119678378310929</v>
      </c>
      <c r="B41" s="3">
        <v>14</v>
      </c>
      <c r="C41" s="3">
        <f t="shared" si="64"/>
        <v>36</v>
      </c>
      <c r="D41" s="18">
        <f t="shared" si="65"/>
        <v>33.051250000000003</v>
      </c>
      <c r="E41" s="8">
        <f t="shared" si="66"/>
        <v>31.81</v>
      </c>
      <c r="F41" s="8">
        <f t="shared" si="67"/>
        <v>35.409999999999997</v>
      </c>
      <c r="G41" s="11">
        <f t="shared" si="68"/>
        <v>0.94207853403297215</v>
      </c>
      <c r="H41" s="11">
        <f t="shared" si="62"/>
        <v>2.8503567460624701</v>
      </c>
      <c r="I41" s="19">
        <v>14</v>
      </c>
      <c r="J41" s="17">
        <f t="shared" si="69"/>
        <v>0.1072200513411441</v>
      </c>
      <c r="K41" s="17">
        <f t="shared" si="63"/>
        <v>9.0595831276270467E-2</v>
      </c>
      <c r="L41" s="17">
        <f t="shared" si="63"/>
        <v>0.13715808892701808</v>
      </c>
      <c r="M41" s="17"/>
    </row>
    <row r="42" spans="1:98">
      <c r="A42" s="16">
        <v>1.5308177225751811</v>
      </c>
      <c r="B42" s="3">
        <v>7</v>
      </c>
      <c r="C42" s="3">
        <f t="shared" si="64"/>
        <v>36</v>
      </c>
      <c r="D42" s="18">
        <f t="shared" si="65"/>
        <v>43.341666666666676</v>
      </c>
      <c r="E42" s="8">
        <f t="shared" si="66"/>
        <v>39</v>
      </c>
      <c r="F42" s="8">
        <f t="shared" si="67"/>
        <v>46.234999999999999</v>
      </c>
      <c r="G42" s="11">
        <f t="shared" si="68"/>
        <v>1.6835638220326379</v>
      </c>
      <c r="H42" s="11">
        <f t="shared" si="62"/>
        <v>3.8844002815596328</v>
      </c>
      <c r="I42" s="19">
        <v>7</v>
      </c>
      <c r="J42" s="17">
        <f t="shared" si="69"/>
        <v>0.10608788515202616</v>
      </c>
      <c r="K42" s="17">
        <f t="shared" si="63"/>
        <v>6.0246884451317984E-2</v>
      </c>
      <c r="L42" s="17">
        <f t="shared" si="63"/>
        <v>0.13415313938962181</v>
      </c>
      <c r="M42" s="17"/>
    </row>
    <row r="43" spans="1:98">
      <c r="A43" s="16">
        <v>1.0924544364730981</v>
      </c>
      <c r="B43" s="3">
        <v>8</v>
      </c>
      <c r="C43" s="3">
        <f t="shared" si="64"/>
        <v>34</v>
      </c>
      <c r="D43" s="18">
        <f t="shared" si="65"/>
        <v>16.029117647058822</v>
      </c>
      <c r="E43" s="8">
        <f t="shared" si="66"/>
        <v>13.72</v>
      </c>
      <c r="F43" s="8">
        <f t="shared" si="67"/>
        <v>19.170000000000002</v>
      </c>
      <c r="G43" s="11">
        <f t="shared" si="68"/>
        <v>1.42239206896726</v>
      </c>
      <c r="H43" s="11">
        <f t="shared" si="62"/>
        <v>8.8738014174364377</v>
      </c>
      <c r="I43" s="19">
        <v>8</v>
      </c>
      <c r="J43" s="17">
        <f t="shared" si="69"/>
        <v>0.11245517998209098</v>
      </c>
      <c r="K43" s="17">
        <f t="shared" si="63"/>
        <v>4.4899674897634689E-2</v>
      </c>
      <c r="L43" s="17">
        <f t="shared" si="63"/>
        <v>0.19016767640496446</v>
      </c>
      <c r="M43" s="17"/>
    </row>
    <row r="44" spans="1:98">
      <c r="B44" s="2"/>
    </row>
    <row r="45" spans="1:98" s="2" customFormat="1">
      <c r="A45" s="37" t="s">
        <v>226</v>
      </c>
      <c r="B45" s="2" t="s">
        <v>223</v>
      </c>
      <c r="D45" s="2" t="s">
        <v>2</v>
      </c>
      <c r="E45" s="2" t="s">
        <v>2</v>
      </c>
      <c r="F45" s="3" t="s">
        <v>2</v>
      </c>
      <c r="H45" s="3" t="s">
        <v>1</v>
      </c>
      <c r="I45" s="2" t="s">
        <v>2</v>
      </c>
      <c r="J45" s="3"/>
      <c r="K45" s="3"/>
      <c r="L45" s="3" t="s">
        <v>2</v>
      </c>
      <c r="M45" s="3" t="s">
        <v>2</v>
      </c>
      <c r="N45" s="2" t="s">
        <v>2</v>
      </c>
      <c r="O45" s="3"/>
      <c r="P45" s="2" t="s">
        <v>1</v>
      </c>
      <c r="Q45" s="3"/>
      <c r="R45" s="2" t="s">
        <v>1</v>
      </c>
      <c r="S45" s="2" t="s">
        <v>1</v>
      </c>
      <c r="T45" s="3"/>
      <c r="U45" s="2" t="s">
        <v>1</v>
      </c>
      <c r="V45" s="2" t="s">
        <v>1</v>
      </c>
      <c r="W45" s="3"/>
      <c r="X45" s="3" t="s">
        <v>1</v>
      </c>
      <c r="Y45" s="3" t="s">
        <v>1</v>
      </c>
      <c r="Z45" s="2" t="s">
        <v>2</v>
      </c>
      <c r="AA45" s="3" t="s">
        <v>1</v>
      </c>
      <c r="AB45" s="2" t="s">
        <v>1</v>
      </c>
      <c r="AC45" s="3" t="s">
        <v>1</v>
      </c>
      <c r="AD45" s="3"/>
      <c r="AE45" s="2" t="s">
        <v>1</v>
      </c>
      <c r="AG45" s="3"/>
      <c r="AH45" s="2" t="s">
        <v>2</v>
      </c>
      <c r="AI45" s="2" t="s">
        <v>2</v>
      </c>
      <c r="AJ45" s="3"/>
      <c r="AN45" s="3" t="s">
        <v>1</v>
      </c>
      <c r="AO45" s="3"/>
      <c r="AP45" s="2" t="s">
        <v>1</v>
      </c>
      <c r="AQ45" s="3" t="s">
        <v>2</v>
      </c>
      <c r="AR45" s="2" t="s">
        <v>1</v>
      </c>
      <c r="AS45" s="2" t="s">
        <v>2</v>
      </c>
      <c r="AT45" s="3"/>
      <c r="AU45" s="3" t="s">
        <v>1</v>
      </c>
      <c r="AV45" s="2" t="s">
        <v>1</v>
      </c>
      <c r="AX45" s="3" t="s">
        <v>2</v>
      </c>
      <c r="AY45" s="2" t="s">
        <v>1</v>
      </c>
      <c r="BD45" s="2" t="s">
        <v>89</v>
      </c>
      <c r="BE45" s="2" t="s">
        <v>2</v>
      </c>
      <c r="BH45" s="3"/>
      <c r="BK45" s="3" t="s">
        <v>1</v>
      </c>
      <c r="BL45" s="3"/>
      <c r="BM45" s="3"/>
      <c r="BO45" s="2" t="s">
        <v>2</v>
      </c>
      <c r="BP45" s="3"/>
      <c r="BQ45" s="2" t="s">
        <v>1</v>
      </c>
      <c r="BR45" s="3"/>
      <c r="BS45" s="2" t="s">
        <v>90</v>
      </c>
      <c r="BT45" s="2" t="s">
        <v>1</v>
      </c>
      <c r="BU45" s="2" t="s">
        <v>1</v>
      </c>
      <c r="BV45" s="2" t="s">
        <v>1</v>
      </c>
      <c r="BW45" s="2" t="s">
        <v>2</v>
      </c>
      <c r="BX45" s="2" t="s">
        <v>1</v>
      </c>
      <c r="BY45" s="3"/>
      <c r="BZ45" s="3" t="s">
        <v>2</v>
      </c>
      <c r="CA45" s="3" t="s">
        <v>1</v>
      </c>
      <c r="CB45" s="2" t="s">
        <v>2</v>
      </c>
      <c r="CC45" s="2" t="s">
        <v>1</v>
      </c>
      <c r="CD45" s="2" t="s">
        <v>1</v>
      </c>
      <c r="CF45" s="3"/>
      <c r="CG45" s="2" t="s">
        <v>1</v>
      </c>
      <c r="CH45" s="3"/>
      <c r="CI45" s="2" t="s">
        <v>2</v>
      </c>
      <c r="CJ45" s="26"/>
      <c r="CK45" s="2" t="s">
        <v>1</v>
      </c>
      <c r="CL45" s="2" t="s">
        <v>1</v>
      </c>
      <c r="CN45" s="2" t="s">
        <v>2</v>
      </c>
      <c r="CT45" s="30"/>
    </row>
    <row r="46" spans="1:98" s="2" customFormat="1">
      <c r="B46" s="2" t="s">
        <v>91</v>
      </c>
      <c r="C46" s="20" t="s">
        <v>22</v>
      </c>
      <c r="D46" s="2" t="s">
        <v>92</v>
      </c>
      <c r="E46" s="2" t="s">
        <v>93</v>
      </c>
      <c r="F46" s="3" t="s">
        <v>94</v>
      </c>
      <c r="G46" s="2" t="s">
        <v>72</v>
      </c>
      <c r="H46" s="3" t="s">
        <v>95</v>
      </c>
      <c r="I46" s="2" t="s">
        <v>96</v>
      </c>
      <c r="J46" s="2" t="s">
        <v>68</v>
      </c>
      <c r="K46" s="21" t="s">
        <v>97</v>
      </c>
      <c r="L46" s="3" t="s">
        <v>98</v>
      </c>
      <c r="M46" s="3" t="s">
        <v>99</v>
      </c>
      <c r="N46" s="2" t="s">
        <v>100</v>
      </c>
      <c r="O46" s="2" t="s">
        <v>101</v>
      </c>
      <c r="P46" s="2" t="s">
        <v>24</v>
      </c>
      <c r="Q46" s="21" t="s">
        <v>102</v>
      </c>
      <c r="R46" s="2" t="s">
        <v>103</v>
      </c>
      <c r="S46" s="2" t="s">
        <v>104</v>
      </c>
      <c r="T46" s="21" t="s">
        <v>105</v>
      </c>
      <c r="U46" s="2" t="s">
        <v>106</v>
      </c>
      <c r="V46" s="2" t="s">
        <v>107</v>
      </c>
      <c r="W46" s="21" t="s">
        <v>108</v>
      </c>
      <c r="X46" s="3" t="s">
        <v>14</v>
      </c>
      <c r="Y46" s="3" t="s">
        <v>109</v>
      </c>
      <c r="Z46" s="2" t="s">
        <v>110</v>
      </c>
      <c r="AA46" s="3" t="s">
        <v>68</v>
      </c>
      <c r="AB46" s="2" t="s">
        <v>111</v>
      </c>
      <c r="AC46" s="3" t="s">
        <v>112</v>
      </c>
      <c r="AD46" s="21" t="s">
        <v>113</v>
      </c>
      <c r="AE46" s="2" t="s">
        <v>114</v>
      </c>
      <c r="AF46" s="2" t="s">
        <v>115</v>
      </c>
      <c r="AG46" s="21" t="s">
        <v>116</v>
      </c>
      <c r="AH46" s="2" t="s">
        <v>117</v>
      </c>
      <c r="AI46" s="2" t="s">
        <v>118</v>
      </c>
      <c r="AJ46" s="21" t="s">
        <v>119</v>
      </c>
      <c r="AK46" s="2" t="s">
        <v>27</v>
      </c>
      <c r="AL46" s="2" t="s">
        <v>120</v>
      </c>
      <c r="AM46" s="2" t="s">
        <v>121</v>
      </c>
      <c r="AN46" s="3" t="s">
        <v>122</v>
      </c>
      <c r="AO46" s="21" t="s">
        <v>77</v>
      </c>
      <c r="AP46" s="21" t="s">
        <v>21</v>
      </c>
      <c r="AQ46" s="2" t="s">
        <v>123</v>
      </c>
      <c r="AR46" s="3" t="s">
        <v>124</v>
      </c>
      <c r="AS46" s="3" t="s">
        <v>103</v>
      </c>
      <c r="AT46" s="2" t="s">
        <v>125</v>
      </c>
      <c r="AU46" s="21" t="s">
        <v>126</v>
      </c>
      <c r="AV46" s="3" t="s">
        <v>72</v>
      </c>
      <c r="AW46" s="2" t="s">
        <v>127</v>
      </c>
      <c r="AX46" s="2" t="s">
        <v>122</v>
      </c>
      <c r="AY46" s="2" t="s">
        <v>128</v>
      </c>
      <c r="AZ46" s="2" t="s">
        <v>129</v>
      </c>
      <c r="BA46" s="2" t="s">
        <v>22</v>
      </c>
      <c r="BB46" s="21" t="s">
        <v>104</v>
      </c>
      <c r="BC46" s="2" t="s">
        <v>36</v>
      </c>
      <c r="BD46" s="2" t="s">
        <v>130</v>
      </c>
      <c r="BE46" s="2" t="s">
        <v>131</v>
      </c>
      <c r="BF46" s="21" t="s">
        <v>132</v>
      </c>
      <c r="BG46" s="2" t="s">
        <v>133</v>
      </c>
      <c r="BH46" s="21" t="s">
        <v>107</v>
      </c>
      <c r="BI46" s="21" t="s">
        <v>62</v>
      </c>
      <c r="BJ46" s="2" t="s">
        <v>121</v>
      </c>
      <c r="BK46" s="3" t="s">
        <v>101</v>
      </c>
      <c r="BL46" s="2" t="s">
        <v>134</v>
      </c>
      <c r="BM46" s="21" t="s">
        <v>135</v>
      </c>
      <c r="BN46" s="21" t="s">
        <v>136</v>
      </c>
      <c r="BO46" s="2" t="s">
        <v>137</v>
      </c>
      <c r="BP46" s="2" t="s">
        <v>65</v>
      </c>
      <c r="BQ46" s="2" t="s">
        <v>138</v>
      </c>
      <c r="BR46" s="2" t="s">
        <v>133</v>
      </c>
      <c r="BS46" s="2" t="s">
        <v>139</v>
      </c>
      <c r="BT46" s="2" t="s">
        <v>19</v>
      </c>
      <c r="BV46" s="2" t="s">
        <v>140</v>
      </c>
      <c r="BW46" s="2" t="s">
        <v>141</v>
      </c>
      <c r="BX46" s="2" t="s">
        <v>142</v>
      </c>
      <c r="BY46" s="2" t="s">
        <v>143</v>
      </c>
      <c r="BZ46" s="3" t="s">
        <v>11</v>
      </c>
      <c r="CA46" s="2" t="s">
        <v>80</v>
      </c>
      <c r="CB46" s="2" t="s">
        <v>144</v>
      </c>
      <c r="CC46" s="2" t="s">
        <v>145</v>
      </c>
      <c r="CD46" s="2" t="s">
        <v>16</v>
      </c>
      <c r="CE46" s="2" t="s">
        <v>146</v>
      </c>
      <c r="CF46" s="2" t="s">
        <v>147</v>
      </c>
      <c r="CG46" s="21" t="s">
        <v>28</v>
      </c>
      <c r="CH46" s="2" t="s">
        <v>27</v>
      </c>
      <c r="CI46" s="2" t="s">
        <v>33</v>
      </c>
      <c r="CJ46" s="3" t="s">
        <v>148</v>
      </c>
      <c r="CK46" s="2" t="s">
        <v>149</v>
      </c>
      <c r="CL46" s="2" t="s">
        <v>150</v>
      </c>
      <c r="CM46" s="2" t="s">
        <v>129</v>
      </c>
      <c r="CN46" s="2" t="s">
        <v>218</v>
      </c>
    </row>
    <row r="47" spans="1:98" s="2" customFormat="1">
      <c r="C47" s="20" t="s">
        <v>87</v>
      </c>
      <c r="D47" s="2" t="s">
        <v>90</v>
      </c>
      <c r="E47" s="2" t="s">
        <v>8</v>
      </c>
      <c r="F47" s="3" t="s">
        <v>7</v>
      </c>
      <c r="H47" s="3" t="s">
        <v>8</v>
      </c>
      <c r="I47" s="2" t="s">
        <v>8</v>
      </c>
      <c r="J47" s="3"/>
      <c r="K47" s="3"/>
      <c r="L47" s="3" t="s">
        <v>8</v>
      </c>
      <c r="M47" s="3" t="s">
        <v>8</v>
      </c>
      <c r="N47" s="2" t="s">
        <v>8</v>
      </c>
      <c r="O47" s="3"/>
      <c r="P47" s="2" t="s">
        <v>8</v>
      </c>
      <c r="Q47" s="3"/>
      <c r="R47" s="3"/>
      <c r="S47" s="2" t="s">
        <v>8</v>
      </c>
      <c r="T47" s="2" t="s">
        <v>90</v>
      </c>
      <c r="U47" s="2" t="s">
        <v>8</v>
      </c>
      <c r="V47" s="2" t="s">
        <v>90</v>
      </c>
      <c r="W47" s="2" t="s">
        <v>151</v>
      </c>
      <c r="X47" s="3" t="s">
        <v>8</v>
      </c>
      <c r="Y47" s="3" t="s">
        <v>8</v>
      </c>
      <c r="Z47" s="2" t="s">
        <v>8</v>
      </c>
      <c r="AA47" s="3" t="s">
        <v>8</v>
      </c>
      <c r="AB47" s="2" t="s">
        <v>8</v>
      </c>
      <c r="AC47" s="3" t="s">
        <v>8</v>
      </c>
      <c r="AD47" s="2" t="s">
        <v>90</v>
      </c>
      <c r="AE47" s="2" t="s">
        <v>8</v>
      </c>
      <c r="AF47" s="2" t="s">
        <v>151</v>
      </c>
      <c r="AG47" s="2" t="s">
        <v>90</v>
      </c>
      <c r="AH47" s="2" t="s">
        <v>8</v>
      </c>
      <c r="AI47" s="2" t="s">
        <v>8</v>
      </c>
      <c r="AJ47" s="3"/>
      <c r="AL47" s="2" t="s">
        <v>90</v>
      </c>
      <c r="AM47" s="2" t="s">
        <v>8</v>
      </c>
      <c r="AN47" s="3" t="s">
        <v>8</v>
      </c>
      <c r="AO47" s="3"/>
      <c r="AP47" s="2" t="s">
        <v>90</v>
      </c>
      <c r="AQ47" s="2" t="s">
        <v>8</v>
      </c>
      <c r="AR47" s="3" t="s">
        <v>8</v>
      </c>
      <c r="AS47" s="3" t="s">
        <v>8</v>
      </c>
      <c r="AT47" s="2" t="s">
        <v>8</v>
      </c>
      <c r="AU47" s="2" t="s">
        <v>90</v>
      </c>
      <c r="AV47" s="3" t="s">
        <v>8</v>
      </c>
      <c r="AW47" s="2" t="s">
        <v>8</v>
      </c>
      <c r="AX47" s="2" t="s">
        <v>90</v>
      </c>
      <c r="AY47" s="2" t="s">
        <v>7</v>
      </c>
      <c r="AZ47" s="2" t="s">
        <v>8</v>
      </c>
      <c r="BA47" s="2" t="s">
        <v>8</v>
      </c>
      <c r="BC47" s="19"/>
      <c r="BD47" s="2" t="s">
        <v>6</v>
      </c>
      <c r="BE47" s="2" t="s">
        <v>8</v>
      </c>
      <c r="BH47" s="6" t="s">
        <v>18</v>
      </c>
      <c r="BI47" s="6"/>
      <c r="BJ47" s="19" t="s">
        <v>18</v>
      </c>
      <c r="BK47" s="3" t="s">
        <v>8</v>
      </c>
      <c r="BL47" s="19"/>
      <c r="BM47" s="19"/>
      <c r="BO47" s="2" t="s">
        <v>8</v>
      </c>
      <c r="BP47" s="2" t="s">
        <v>90</v>
      </c>
      <c r="BQ47" s="2" t="s">
        <v>8</v>
      </c>
      <c r="BR47" s="2" t="s">
        <v>8</v>
      </c>
      <c r="BS47" s="2" t="s">
        <v>8</v>
      </c>
      <c r="BT47" s="2" t="s">
        <v>8</v>
      </c>
      <c r="BU47" s="2" t="s">
        <v>117</v>
      </c>
      <c r="BV47" s="2" t="s">
        <v>8</v>
      </c>
      <c r="BW47" s="2" t="s">
        <v>8</v>
      </c>
      <c r="BX47" s="2" t="s">
        <v>8</v>
      </c>
      <c r="BY47" s="2" t="s">
        <v>90</v>
      </c>
      <c r="BZ47" s="3" t="s">
        <v>8</v>
      </c>
      <c r="CA47" s="2" t="s">
        <v>8</v>
      </c>
      <c r="CB47" s="2" t="s">
        <v>8</v>
      </c>
      <c r="CC47" s="2" t="s">
        <v>8</v>
      </c>
      <c r="CD47" s="2" t="s">
        <v>8</v>
      </c>
      <c r="CE47" s="2" t="s">
        <v>5</v>
      </c>
      <c r="CF47" s="2" t="s">
        <v>5</v>
      </c>
      <c r="CG47" s="2" t="s">
        <v>90</v>
      </c>
      <c r="CH47" s="2" t="s">
        <v>8</v>
      </c>
      <c r="CI47" s="2" t="s">
        <v>90</v>
      </c>
      <c r="CJ47" s="3" t="s">
        <v>8</v>
      </c>
      <c r="CK47" s="2" t="s">
        <v>8</v>
      </c>
      <c r="CL47" s="2" t="s">
        <v>8</v>
      </c>
      <c r="CM47" s="2" t="s">
        <v>8</v>
      </c>
      <c r="CN47" s="2" t="s">
        <v>90</v>
      </c>
    </row>
    <row r="48" spans="1:98" s="19" customFormat="1">
      <c r="C48" s="20" t="s">
        <v>152</v>
      </c>
      <c r="D48" s="19" t="s">
        <v>153</v>
      </c>
      <c r="E48" s="19" t="s">
        <v>154</v>
      </c>
      <c r="F48" s="2">
        <v>6461</v>
      </c>
      <c r="G48" s="2">
        <v>6479</v>
      </c>
      <c r="H48" s="19" t="s">
        <v>155</v>
      </c>
      <c r="I48" s="19" t="s">
        <v>156</v>
      </c>
      <c r="J48" s="2">
        <v>6504</v>
      </c>
      <c r="K48" s="21">
        <v>6512</v>
      </c>
      <c r="L48" s="2" t="s">
        <v>157</v>
      </c>
      <c r="M48" s="19" t="s">
        <v>158</v>
      </c>
      <c r="N48" s="2" t="s">
        <v>159</v>
      </c>
      <c r="O48" s="2">
        <v>6521</v>
      </c>
      <c r="P48" s="19" t="s">
        <v>160</v>
      </c>
      <c r="Q48" s="21">
        <v>6523</v>
      </c>
      <c r="R48" s="2">
        <v>6534</v>
      </c>
      <c r="S48" s="19" t="s">
        <v>161</v>
      </c>
      <c r="T48" s="6">
        <v>6525</v>
      </c>
      <c r="U48" s="19" t="s">
        <v>162</v>
      </c>
      <c r="V48" s="19" t="s">
        <v>163</v>
      </c>
      <c r="W48" s="6" t="s">
        <v>164</v>
      </c>
      <c r="X48" s="19" t="s">
        <v>165</v>
      </c>
      <c r="Y48" s="19" t="s">
        <v>166</v>
      </c>
      <c r="Z48" s="19" t="s">
        <v>167</v>
      </c>
      <c r="AA48" s="19" t="s">
        <v>168</v>
      </c>
      <c r="AB48" s="19" t="s">
        <v>169</v>
      </c>
      <c r="AC48" s="19" t="s">
        <v>170</v>
      </c>
      <c r="AD48" s="6">
        <v>6545</v>
      </c>
      <c r="AE48" s="19" t="s">
        <v>171</v>
      </c>
      <c r="AF48" s="19" t="s">
        <v>172</v>
      </c>
      <c r="AG48" s="6">
        <v>6548</v>
      </c>
      <c r="AH48" s="19">
        <v>6554</v>
      </c>
      <c r="AI48" s="19" t="s">
        <v>173</v>
      </c>
      <c r="AJ48" s="21">
        <v>6558</v>
      </c>
      <c r="AK48" s="19" t="s">
        <v>174</v>
      </c>
      <c r="AL48" s="19" t="s">
        <v>174</v>
      </c>
      <c r="AM48" s="2" t="s">
        <v>175</v>
      </c>
      <c r="AN48" s="19" t="s">
        <v>176</v>
      </c>
      <c r="AO48" s="21">
        <v>6565</v>
      </c>
      <c r="AP48" s="6">
        <v>6572</v>
      </c>
      <c r="AQ48" s="19" t="s">
        <v>177</v>
      </c>
      <c r="AR48" s="19" t="s">
        <v>178</v>
      </c>
      <c r="AS48" s="2" t="s">
        <v>179</v>
      </c>
      <c r="AT48" s="19" t="s">
        <v>180</v>
      </c>
      <c r="AU48" s="6" t="s">
        <v>181</v>
      </c>
      <c r="AV48" s="19" t="s">
        <v>182</v>
      </c>
      <c r="AW48" s="19" t="s">
        <v>183</v>
      </c>
      <c r="AX48" s="2">
        <v>6791</v>
      </c>
      <c r="AY48" s="19" t="s">
        <v>184</v>
      </c>
      <c r="AZ48" s="19" t="s">
        <v>185</v>
      </c>
      <c r="BA48" s="2" t="s">
        <v>186</v>
      </c>
      <c r="BB48" s="21">
        <v>6480</v>
      </c>
      <c r="BC48" s="2">
        <v>6486</v>
      </c>
      <c r="BD48" s="2" t="s">
        <v>187</v>
      </c>
      <c r="BE48" s="2" t="s">
        <v>188</v>
      </c>
      <c r="BF48" s="21">
        <v>6505</v>
      </c>
      <c r="BG48" s="2">
        <v>6508</v>
      </c>
      <c r="BH48" s="21">
        <v>6509</v>
      </c>
      <c r="BI48" s="21">
        <v>6510</v>
      </c>
      <c r="BJ48" s="2">
        <v>6511</v>
      </c>
      <c r="BK48" s="2" t="s">
        <v>189</v>
      </c>
      <c r="BL48" s="2">
        <v>6518</v>
      </c>
      <c r="BM48" s="21">
        <v>6524</v>
      </c>
      <c r="BN48" s="6" t="s">
        <v>190</v>
      </c>
      <c r="BO48" s="2" t="s">
        <v>191</v>
      </c>
      <c r="BP48" s="2" t="s">
        <v>192</v>
      </c>
      <c r="BQ48" s="2" t="s">
        <v>193</v>
      </c>
      <c r="BR48" s="19" t="s">
        <v>194</v>
      </c>
      <c r="BS48" s="2" t="s">
        <v>195</v>
      </c>
      <c r="BT48" s="2" t="s">
        <v>196</v>
      </c>
      <c r="BU48" s="2" t="s">
        <v>197</v>
      </c>
      <c r="BV48" s="2" t="s">
        <v>198</v>
      </c>
      <c r="BW48" s="2" t="s">
        <v>199</v>
      </c>
      <c r="BX48" s="2" t="s">
        <v>200</v>
      </c>
      <c r="BY48" s="2">
        <v>6571</v>
      </c>
      <c r="BZ48" s="2" t="s">
        <v>201</v>
      </c>
      <c r="CA48" s="2" t="s">
        <v>202</v>
      </c>
      <c r="CB48" s="2" t="s">
        <v>203</v>
      </c>
      <c r="CC48" s="2" t="s">
        <v>204</v>
      </c>
      <c r="CD48" s="2" t="s">
        <v>205</v>
      </c>
      <c r="CE48" s="2" t="s">
        <v>206</v>
      </c>
      <c r="CF48" s="2" t="s">
        <v>207</v>
      </c>
      <c r="CG48" s="21">
        <v>6597</v>
      </c>
      <c r="CH48" s="2" t="s">
        <v>208</v>
      </c>
      <c r="CI48" s="2">
        <v>6772</v>
      </c>
      <c r="CJ48" s="2" t="s">
        <v>209</v>
      </c>
      <c r="CK48" s="2" t="s">
        <v>210</v>
      </c>
      <c r="CL48" s="2" t="s">
        <v>211</v>
      </c>
      <c r="CM48" s="19" t="s">
        <v>185</v>
      </c>
      <c r="CN48" s="2" t="s">
        <v>219</v>
      </c>
      <c r="CP48" s="2" t="s">
        <v>217</v>
      </c>
    </row>
    <row r="49" spans="1:94">
      <c r="B49" s="3">
        <v>1</v>
      </c>
      <c r="C49" s="9">
        <v>298</v>
      </c>
      <c r="D49" s="8">
        <v>282</v>
      </c>
      <c r="E49" s="8">
        <v>288</v>
      </c>
      <c r="F49" s="8">
        <v>272.5</v>
      </c>
      <c r="G49" s="3">
        <v>280</v>
      </c>
      <c r="H49" s="8">
        <v>287.5</v>
      </c>
      <c r="I49" s="8">
        <v>293.33333333333331</v>
      </c>
      <c r="J49" s="3">
        <v>285.5</v>
      </c>
      <c r="K49" s="3">
        <v>276</v>
      </c>
      <c r="L49" s="8">
        <v>273.66666666666669</v>
      </c>
      <c r="M49" s="8">
        <v>274.83333333333331</v>
      </c>
      <c r="N49" s="8">
        <v>272.33333333333331</v>
      </c>
      <c r="O49" s="3">
        <v>283.5</v>
      </c>
      <c r="P49" s="8">
        <v>275.33333333333331</v>
      </c>
      <c r="Q49" s="3">
        <v>279</v>
      </c>
      <c r="R49" s="3">
        <v>284.5</v>
      </c>
      <c r="S49" s="8">
        <v>277.33333333333331</v>
      </c>
      <c r="T49" s="8">
        <v>277</v>
      </c>
      <c r="U49" s="8">
        <v>278.5</v>
      </c>
      <c r="V49" s="8">
        <v>284.66666666666669</v>
      </c>
      <c r="W49" s="8">
        <v>286.5</v>
      </c>
      <c r="X49" s="8">
        <v>287</v>
      </c>
      <c r="Y49" s="8">
        <v>282.16666666666669</v>
      </c>
      <c r="Z49" s="8">
        <v>283</v>
      </c>
      <c r="AA49" s="8">
        <v>278</v>
      </c>
      <c r="AB49" s="8">
        <v>280</v>
      </c>
      <c r="AC49" s="8">
        <v>276.83333333333331</v>
      </c>
      <c r="AD49" s="8">
        <v>285</v>
      </c>
      <c r="AE49" s="8">
        <v>287.66666666666669</v>
      </c>
      <c r="AF49" s="8">
        <v>283</v>
      </c>
      <c r="AG49" s="8">
        <v>284</v>
      </c>
      <c r="AH49" s="8">
        <v>272.5</v>
      </c>
      <c r="AI49" s="8">
        <v>281</v>
      </c>
      <c r="AJ49" s="3">
        <v>268.5</v>
      </c>
      <c r="AK49" s="8">
        <v>285</v>
      </c>
      <c r="AL49" s="8">
        <v>281</v>
      </c>
      <c r="AM49" s="8">
        <v>272.5</v>
      </c>
      <c r="AN49" s="8">
        <v>285.5</v>
      </c>
      <c r="AO49" s="3">
        <v>286.5</v>
      </c>
      <c r="AP49" s="8">
        <v>279.5</v>
      </c>
      <c r="AQ49" s="8">
        <v>284.33333333333331</v>
      </c>
      <c r="AR49" s="8">
        <v>276.33333333333331</v>
      </c>
      <c r="AS49" s="8">
        <v>275</v>
      </c>
      <c r="AT49" s="8">
        <v>282.5</v>
      </c>
      <c r="AU49" s="8">
        <v>277.5</v>
      </c>
      <c r="AV49" s="8">
        <v>291</v>
      </c>
      <c r="AW49" s="8">
        <v>279.5</v>
      </c>
      <c r="AX49" s="8">
        <v>286.5</v>
      </c>
      <c r="AY49" s="8">
        <v>281.83333333333331</v>
      </c>
      <c r="AZ49" s="8">
        <v>270</v>
      </c>
      <c r="BA49" s="3">
        <v>285.5</v>
      </c>
      <c r="BB49" s="3">
        <v>279</v>
      </c>
      <c r="BC49" s="3">
        <v>272.5</v>
      </c>
      <c r="BD49" s="8">
        <v>279</v>
      </c>
      <c r="BE49" s="8">
        <v>285</v>
      </c>
      <c r="BF49" s="3">
        <v>272</v>
      </c>
      <c r="BG49" s="3">
        <v>281.5</v>
      </c>
      <c r="BH49" s="3">
        <v>278</v>
      </c>
      <c r="BI49" s="3">
        <v>283.5</v>
      </c>
      <c r="BJ49" s="3">
        <v>280</v>
      </c>
      <c r="BK49" s="8">
        <v>281.16666666666669</v>
      </c>
      <c r="BL49" s="3">
        <v>290.5</v>
      </c>
      <c r="BM49" s="3">
        <v>271</v>
      </c>
      <c r="BN49" s="8">
        <v>286.5</v>
      </c>
      <c r="BO49" s="8">
        <v>271</v>
      </c>
      <c r="BP49" s="8"/>
      <c r="BQ49" s="8">
        <v>281</v>
      </c>
      <c r="BR49" s="8">
        <v>283</v>
      </c>
      <c r="BS49" s="8">
        <v>265</v>
      </c>
      <c r="BT49" s="8">
        <v>281</v>
      </c>
      <c r="BU49" s="8">
        <v>282</v>
      </c>
      <c r="BV49" s="8">
        <v>270.66666666666669</v>
      </c>
      <c r="BW49" s="8">
        <v>284.5</v>
      </c>
      <c r="BX49" s="8">
        <v>272.33333333333331</v>
      </c>
      <c r="BY49" s="8"/>
      <c r="BZ49" s="8">
        <v>270</v>
      </c>
      <c r="CA49" s="8">
        <v>267.83333333333331</v>
      </c>
      <c r="CB49" s="8">
        <v>283.16666666666669</v>
      </c>
      <c r="CC49" s="8">
        <v>271.33333333333331</v>
      </c>
      <c r="CD49" s="8">
        <v>275.66666666666669</v>
      </c>
      <c r="CE49" s="3">
        <v>275</v>
      </c>
      <c r="CF49" s="8">
        <v>292.5</v>
      </c>
      <c r="CG49" s="8">
        <v>275</v>
      </c>
      <c r="CH49" s="8">
        <v>272.5</v>
      </c>
      <c r="CI49" s="8">
        <v>280</v>
      </c>
      <c r="CJ49" s="8">
        <v>281</v>
      </c>
      <c r="CK49" s="8">
        <v>279</v>
      </c>
      <c r="CL49" s="8">
        <v>281</v>
      </c>
      <c r="CM49" s="8">
        <v>270</v>
      </c>
      <c r="CN49" s="8">
        <v>282</v>
      </c>
      <c r="CP49" s="8">
        <v>293</v>
      </c>
    </row>
    <row r="50" spans="1:94">
      <c r="B50" s="3">
        <v>3</v>
      </c>
      <c r="C50" s="9">
        <v>37</v>
      </c>
      <c r="D50" s="8">
        <v>37.89</v>
      </c>
      <c r="E50" s="8">
        <v>35.92</v>
      </c>
      <c r="F50" s="8">
        <v>34.770000000000003</v>
      </c>
      <c r="G50" s="3">
        <v>37.5</v>
      </c>
      <c r="H50" s="8">
        <v>35.82</v>
      </c>
      <c r="I50" s="8">
        <v>35.936666666666667</v>
      </c>
      <c r="J50" s="3">
        <v>36</v>
      </c>
      <c r="K50" s="3">
        <v>35</v>
      </c>
      <c r="L50" s="8">
        <v>35.013333333333328</v>
      </c>
      <c r="M50" s="8">
        <v>35.956666666666671</v>
      </c>
      <c r="N50" s="8">
        <v>33.979999999999997</v>
      </c>
      <c r="O50" s="3">
        <v>34</v>
      </c>
      <c r="P50" s="8">
        <v>37.94</v>
      </c>
      <c r="Q50" s="3">
        <v>36</v>
      </c>
      <c r="R50" s="3">
        <v>35</v>
      </c>
      <c r="S50" s="8">
        <v>35.946666666666665</v>
      </c>
      <c r="T50" s="8">
        <v>36</v>
      </c>
      <c r="U50" s="8">
        <v>35.869999999999997</v>
      </c>
      <c r="V50" s="8">
        <v>34.76</v>
      </c>
      <c r="W50" s="8">
        <v>36.5</v>
      </c>
      <c r="X50" s="8">
        <v>35.94</v>
      </c>
      <c r="Y50" s="8">
        <v>36.86</v>
      </c>
      <c r="Z50" s="8">
        <v>35.369999999999997</v>
      </c>
      <c r="AA50" s="8">
        <v>34.856666666666662</v>
      </c>
      <c r="AB50" s="8">
        <v>35.75333333333333</v>
      </c>
      <c r="AC50" s="8">
        <v>34.406666666666666</v>
      </c>
      <c r="AD50" s="8">
        <v>37</v>
      </c>
      <c r="AE50" s="8">
        <v>36.369999999999997</v>
      </c>
      <c r="AF50" s="8">
        <v>36</v>
      </c>
      <c r="AG50" s="8">
        <v>37.5</v>
      </c>
      <c r="AH50" s="8">
        <v>34.96</v>
      </c>
      <c r="AI50" s="8">
        <v>35.973333333333336</v>
      </c>
      <c r="AJ50" s="3">
        <v>34.5</v>
      </c>
      <c r="AK50" s="8">
        <v>37</v>
      </c>
      <c r="AL50" s="8">
        <v>37</v>
      </c>
      <c r="AM50" s="8">
        <v>34.14</v>
      </c>
      <c r="AN50" s="8">
        <v>35.840000000000003</v>
      </c>
      <c r="AO50" s="3">
        <v>36.5</v>
      </c>
      <c r="AP50" s="8">
        <v>35</v>
      </c>
      <c r="AQ50" s="8">
        <v>35.86</v>
      </c>
      <c r="AR50" s="8">
        <v>34.906666666666666</v>
      </c>
      <c r="AS50" s="8">
        <v>33.74666666666667</v>
      </c>
      <c r="AT50" s="8">
        <v>36.744999999999997</v>
      </c>
      <c r="AU50" s="8">
        <v>34.5</v>
      </c>
      <c r="AV50" s="8">
        <v>36.963333333333331</v>
      </c>
      <c r="AW50" s="8">
        <v>36.69</v>
      </c>
      <c r="AX50" s="8">
        <v>36</v>
      </c>
      <c r="AY50" s="8">
        <v>35.89</v>
      </c>
      <c r="AZ50" s="8">
        <v>38.94</v>
      </c>
      <c r="BA50" s="3">
        <v>36</v>
      </c>
      <c r="BB50" s="3">
        <v>34.5</v>
      </c>
      <c r="BC50" s="3">
        <v>31.5</v>
      </c>
      <c r="BD50" s="8">
        <v>33.523333333333333</v>
      </c>
      <c r="BE50" s="8">
        <v>33.976666666666667</v>
      </c>
      <c r="BF50" s="3">
        <v>35</v>
      </c>
      <c r="BG50" s="3">
        <v>35.5</v>
      </c>
      <c r="BH50" s="3">
        <v>34</v>
      </c>
      <c r="BI50" s="3">
        <v>34</v>
      </c>
      <c r="BJ50" s="3">
        <v>34</v>
      </c>
      <c r="BK50" s="8">
        <v>34.909999999999997</v>
      </c>
      <c r="BL50" s="3">
        <v>33.5</v>
      </c>
      <c r="BM50" s="3">
        <v>33.5</v>
      </c>
      <c r="BN50" s="8">
        <v>36</v>
      </c>
      <c r="BO50" s="8">
        <v>32.86</v>
      </c>
      <c r="BP50" s="8">
        <v>34</v>
      </c>
      <c r="BQ50" s="8">
        <v>33.67</v>
      </c>
      <c r="BR50" s="8">
        <v>36.376666666666665</v>
      </c>
      <c r="BS50" s="8">
        <v>32.293333333333329</v>
      </c>
      <c r="BT50" s="8">
        <v>33.645000000000003</v>
      </c>
      <c r="BU50" s="8">
        <v>34.5</v>
      </c>
      <c r="BV50" s="8">
        <v>32.72</v>
      </c>
      <c r="BW50" s="8">
        <v>32.729999999999997</v>
      </c>
      <c r="BX50" s="8">
        <v>34.89</v>
      </c>
      <c r="BY50" s="8">
        <v>33</v>
      </c>
      <c r="BZ50" s="8">
        <v>31.926666666666666</v>
      </c>
      <c r="CA50" s="8">
        <v>33.903333333333336</v>
      </c>
      <c r="CB50" s="8">
        <v>34.386666666666663</v>
      </c>
      <c r="CC50" s="8">
        <v>32.596666666666664</v>
      </c>
      <c r="CD50" s="8">
        <v>35.96</v>
      </c>
      <c r="CE50" s="8">
        <v>34.409999999999997</v>
      </c>
      <c r="CF50" s="8">
        <v>34</v>
      </c>
      <c r="CG50" s="8">
        <v>35</v>
      </c>
      <c r="CH50" s="8">
        <v>35.045000000000002</v>
      </c>
      <c r="CI50" s="8">
        <v>34.5</v>
      </c>
      <c r="CJ50" s="8">
        <v>33.36</v>
      </c>
      <c r="CK50" s="8">
        <v>33.409999999999997</v>
      </c>
      <c r="CL50" s="8">
        <v>35.74</v>
      </c>
      <c r="CM50" s="8">
        <v>38.94</v>
      </c>
      <c r="CN50" s="8">
        <v>35.79</v>
      </c>
      <c r="CP50" s="8">
        <v>37.013333333333328</v>
      </c>
    </row>
    <row r="51" spans="1:94">
      <c r="B51" s="3">
        <v>4</v>
      </c>
      <c r="C51" s="9">
        <v>35</v>
      </c>
      <c r="D51" s="8">
        <v>34.99</v>
      </c>
      <c r="E51" s="8">
        <v>34.51</v>
      </c>
      <c r="F51" s="8">
        <v>31.82</v>
      </c>
      <c r="G51" s="10">
        <v>35</v>
      </c>
      <c r="H51" s="8">
        <v>34.21</v>
      </c>
      <c r="I51" s="8">
        <v>33.163333333333334</v>
      </c>
      <c r="J51" s="10">
        <v>34.5</v>
      </c>
      <c r="K51" s="10">
        <v>32</v>
      </c>
      <c r="L51" s="8">
        <v>31.82</v>
      </c>
      <c r="M51" s="8">
        <v>33.44</v>
      </c>
      <c r="N51" s="8">
        <v>31.74</v>
      </c>
      <c r="O51" s="10">
        <v>32.5</v>
      </c>
      <c r="P51" s="8">
        <v>35.07</v>
      </c>
      <c r="Q51" s="10">
        <v>34</v>
      </c>
      <c r="R51" s="10">
        <v>31.5</v>
      </c>
      <c r="S51" s="8">
        <v>31.953333333333333</v>
      </c>
      <c r="T51" s="22">
        <v>32</v>
      </c>
      <c r="U51" s="8">
        <v>33.31</v>
      </c>
      <c r="V51" s="22">
        <v>32.74666666666667</v>
      </c>
      <c r="W51" s="22">
        <v>34</v>
      </c>
      <c r="X51" s="8">
        <v>33.393333333333331</v>
      </c>
      <c r="Y51" s="8">
        <v>34.6</v>
      </c>
      <c r="Z51" s="8">
        <v>33.369999999999997</v>
      </c>
      <c r="AA51" s="8">
        <v>33.423333333333339</v>
      </c>
      <c r="AB51" s="8">
        <v>33.083333333333336</v>
      </c>
      <c r="AC51" s="8">
        <v>32.836666666666666</v>
      </c>
      <c r="AD51" s="8">
        <v>35</v>
      </c>
      <c r="AE51" s="8">
        <v>33.996666666666663</v>
      </c>
      <c r="AF51" s="22">
        <v>34</v>
      </c>
      <c r="AG51" s="8">
        <v>35.5</v>
      </c>
      <c r="AH51" s="8">
        <v>32.590000000000003</v>
      </c>
      <c r="AI51" s="8">
        <v>31.8</v>
      </c>
      <c r="AJ51" s="10">
        <v>33</v>
      </c>
      <c r="AK51" s="22">
        <v>34</v>
      </c>
      <c r="AL51" s="22">
        <v>32.9</v>
      </c>
      <c r="AM51" s="8">
        <v>31.835000000000001</v>
      </c>
      <c r="AN51" s="8">
        <v>33.736666666666672</v>
      </c>
      <c r="AO51" s="10">
        <v>34</v>
      </c>
      <c r="AP51" s="22">
        <v>32</v>
      </c>
      <c r="AQ51" s="8">
        <v>34.25333333333333</v>
      </c>
      <c r="AR51" s="8">
        <v>31.636666666666667</v>
      </c>
      <c r="AS51" s="8">
        <v>31.286666666666665</v>
      </c>
      <c r="AT51" s="8">
        <v>34.204999999999998</v>
      </c>
      <c r="AU51" s="22">
        <v>32</v>
      </c>
      <c r="AV51" s="8">
        <v>34.593333333333334</v>
      </c>
      <c r="AW51" s="8">
        <v>34.31</v>
      </c>
      <c r="AX51" s="22">
        <v>33</v>
      </c>
      <c r="AY51" s="8">
        <v>33.276666666666671</v>
      </c>
      <c r="AZ51" s="8">
        <v>33.11</v>
      </c>
      <c r="BA51" s="3">
        <v>35</v>
      </c>
      <c r="BB51" s="10">
        <v>35</v>
      </c>
      <c r="BC51" s="10">
        <v>32</v>
      </c>
      <c r="BD51" s="8">
        <v>33.803333333333335</v>
      </c>
      <c r="BE51" s="8">
        <v>34.42</v>
      </c>
      <c r="BF51" s="10">
        <v>34</v>
      </c>
      <c r="BG51" s="10">
        <v>36</v>
      </c>
      <c r="BH51" s="10">
        <v>33</v>
      </c>
      <c r="BI51" s="10">
        <v>35</v>
      </c>
      <c r="BJ51" s="10">
        <v>32.5</v>
      </c>
      <c r="BK51" s="8">
        <v>33.543333333333329</v>
      </c>
      <c r="BL51" s="10">
        <v>35</v>
      </c>
      <c r="BM51" s="10">
        <v>35</v>
      </c>
      <c r="BN51" s="22">
        <v>35</v>
      </c>
      <c r="BO51" s="8">
        <v>34.74</v>
      </c>
      <c r="BP51" s="22">
        <v>33.5</v>
      </c>
      <c r="BQ51" s="8">
        <v>33.426666666666669</v>
      </c>
      <c r="BR51" s="8">
        <v>35.396666666666668</v>
      </c>
      <c r="BS51" s="8">
        <v>31.83</v>
      </c>
      <c r="BT51" s="8">
        <v>32.914999999999999</v>
      </c>
      <c r="BU51" s="22">
        <v>34</v>
      </c>
      <c r="BV51" s="8">
        <v>33.143333333333331</v>
      </c>
      <c r="BW51" s="8">
        <v>31.94</v>
      </c>
      <c r="BX51" s="8">
        <v>33.74</v>
      </c>
      <c r="BY51" s="22">
        <v>32</v>
      </c>
      <c r="BZ51" s="8">
        <v>32.013333333333328</v>
      </c>
      <c r="CA51" s="8">
        <v>33.00333333333333</v>
      </c>
      <c r="CB51" s="8">
        <v>34.613333333333337</v>
      </c>
      <c r="CC51" s="8">
        <v>32.426666666666669</v>
      </c>
      <c r="CD51" s="8">
        <v>34.673333333333339</v>
      </c>
      <c r="CE51" s="8">
        <v>33.405000000000001</v>
      </c>
      <c r="CF51" s="22">
        <v>33</v>
      </c>
      <c r="CG51" s="22">
        <v>33.5</v>
      </c>
      <c r="CH51" s="8">
        <v>33.604999999999997</v>
      </c>
      <c r="CI51" s="22">
        <v>33</v>
      </c>
      <c r="CJ51" s="8">
        <v>33.78</v>
      </c>
      <c r="CK51" s="8">
        <v>32.69</v>
      </c>
      <c r="CL51" s="8">
        <v>35.64</v>
      </c>
      <c r="CM51" s="8">
        <v>33.11</v>
      </c>
      <c r="CN51" s="8">
        <v>33.94</v>
      </c>
      <c r="CP51" s="8">
        <v>37.450000000000003</v>
      </c>
    </row>
    <row r="52" spans="1:94">
      <c r="B52" s="3">
        <v>5</v>
      </c>
      <c r="C52" s="9">
        <v>54</v>
      </c>
      <c r="D52" s="8">
        <v>49.49</v>
      </c>
      <c r="E52" s="8">
        <v>53.41</v>
      </c>
      <c r="F52" s="8">
        <v>47.75</v>
      </c>
      <c r="G52" s="10">
        <v>54.5</v>
      </c>
      <c r="H52" s="8">
        <v>51.92</v>
      </c>
      <c r="I52" s="8">
        <v>53.013333333333328</v>
      </c>
      <c r="J52" s="10"/>
      <c r="K52" s="10">
        <v>46.5</v>
      </c>
      <c r="L52" s="8">
        <v>45.723333333333336</v>
      </c>
      <c r="M52" s="8">
        <v>50.94</v>
      </c>
      <c r="N52" s="8">
        <v>48.896666666666668</v>
      </c>
      <c r="O52" s="10">
        <v>48</v>
      </c>
      <c r="P52" s="8">
        <v>52.14</v>
      </c>
      <c r="Q52" s="10">
        <v>50.5</v>
      </c>
      <c r="R52" s="10">
        <v>51</v>
      </c>
      <c r="S52" s="8">
        <v>51.803333333333342</v>
      </c>
      <c r="T52" s="22">
        <v>52</v>
      </c>
      <c r="U52" s="8">
        <v>49.51</v>
      </c>
      <c r="V52" s="22">
        <v>51.32</v>
      </c>
      <c r="W52" s="22">
        <v>52</v>
      </c>
      <c r="X52" s="8">
        <v>54.096666666666664</v>
      </c>
      <c r="Y52" s="8">
        <v>52.306666666666672</v>
      </c>
      <c r="Z52" s="8">
        <v>53.45333333333334</v>
      </c>
      <c r="AA52" s="8">
        <v>49.573333333333331</v>
      </c>
      <c r="AB52" s="8">
        <v>52.48</v>
      </c>
      <c r="AC52" s="8">
        <v>53.9</v>
      </c>
      <c r="AD52" s="22"/>
      <c r="AE52" s="8">
        <v>51.46</v>
      </c>
      <c r="AF52" s="22">
        <v>54.5</v>
      </c>
      <c r="AG52" s="22"/>
      <c r="AH52" s="8">
        <v>50.87</v>
      </c>
      <c r="AI52" s="8">
        <v>52.336666666666666</v>
      </c>
      <c r="AJ52" s="10">
        <v>52</v>
      </c>
      <c r="AK52" s="22">
        <v>53</v>
      </c>
      <c r="AL52" s="22">
        <v>49.2</v>
      </c>
      <c r="AM52" s="8">
        <v>48.33</v>
      </c>
      <c r="AN52" s="8">
        <v>52.836666666666666</v>
      </c>
      <c r="AO52" s="10">
        <v>52.5</v>
      </c>
      <c r="AP52" s="22">
        <v>49.5</v>
      </c>
      <c r="AQ52" s="8">
        <v>53.336666666666666</v>
      </c>
      <c r="AR52" s="8">
        <v>51.95333333333334</v>
      </c>
      <c r="AS52" s="8">
        <v>49.873333333333335</v>
      </c>
      <c r="AT52" s="8">
        <v>51.945</v>
      </c>
      <c r="AU52" s="22">
        <v>52</v>
      </c>
      <c r="AV52" s="8">
        <v>54.44</v>
      </c>
      <c r="AW52" s="8">
        <v>49.326666666666675</v>
      </c>
      <c r="AX52" s="22"/>
      <c r="AY52" s="8">
        <v>53.596666666666664</v>
      </c>
      <c r="AZ52" s="8">
        <v>50.49</v>
      </c>
      <c r="BA52" s="3">
        <v>53.5</v>
      </c>
      <c r="BB52" s="10">
        <v>50.5</v>
      </c>
      <c r="BC52" s="10">
        <v>47</v>
      </c>
      <c r="BD52" s="8">
        <v>51.543333333333329</v>
      </c>
      <c r="BE52" s="8">
        <v>49.99</v>
      </c>
      <c r="BF52" s="10">
        <v>47</v>
      </c>
      <c r="BG52" s="10">
        <v>51</v>
      </c>
      <c r="BH52" s="10">
        <v>49</v>
      </c>
      <c r="BI52" s="10">
        <v>52</v>
      </c>
      <c r="BJ52" s="10">
        <v>49.5</v>
      </c>
      <c r="BK52" s="8">
        <v>49.476666666666667</v>
      </c>
      <c r="BL52" s="10">
        <v>50</v>
      </c>
      <c r="BM52" s="10">
        <v>49</v>
      </c>
      <c r="BN52" s="22">
        <v>53</v>
      </c>
      <c r="BO52" s="8">
        <v>48.293333333333329</v>
      </c>
      <c r="BP52" s="22">
        <v>49</v>
      </c>
      <c r="BQ52" s="8">
        <v>49.34</v>
      </c>
      <c r="BR52" s="8">
        <v>51.24666666666667</v>
      </c>
      <c r="BS52" s="8">
        <v>48.273333333333333</v>
      </c>
      <c r="BT52" s="8">
        <v>49.204999999999998</v>
      </c>
      <c r="BU52" s="22">
        <v>49.5</v>
      </c>
      <c r="BV52" s="8">
        <v>47.773333333333333</v>
      </c>
      <c r="BW52" s="8">
        <v>47.563333333333333</v>
      </c>
      <c r="BX52" s="8">
        <v>48.823333333333345</v>
      </c>
      <c r="BY52" s="22">
        <v>49.5</v>
      </c>
      <c r="BZ52" s="8">
        <v>48.89</v>
      </c>
      <c r="CA52" s="8">
        <v>50.00333333333333</v>
      </c>
      <c r="CB52" s="8">
        <v>50.676666666666669</v>
      </c>
      <c r="CC52" s="8">
        <v>48.296666666666674</v>
      </c>
      <c r="CD52" s="8">
        <v>50.09</v>
      </c>
      <c r="CE52" s="8">
        <v>47.34</v>
      </c>
      <c r="CF52" s="22">
        <v>50.5</v>
      </c>
      <c r="CG52" s="22">
        <v>47</v>
      </c>
      <c r="CH52" s="8">
        <v>46.24</v>
      </c>
      <c r="CI52" s="22">
        <v>49</v>
      </c>
      <c r="CJ52" s="8">
        <v>49.52</v>
      </c>
      <c r="CK52" s="8">
        <v>48.49</v>
      </c>
      <c r="CL52" s="8">
        <v>51.57</v>
      </c>
      <c r="CM52" s="8">
        <v>50.49</v>
      </c>
      <c r="CN52" s="8">
        <v>54.71</v>
      </c>
      <c r="CP52" s="8">
        <v>54.12</v>
      </c>
    </row>
    <row r="53" spans="1:94">
      <c r="B53" s="3" t="s">
        <v>224</v>
      </c>
      <c r="C53" s="9">
        <v>44</v>
      </c>
      <c r="D53" s="8">
        <v>41.5</v>
      </c>
      <c r="E53" s="8"/>
      <c r="F53" s="8"/>
      <c r="G53" s="10">
        <v>42</v>
      </c>
      <c r="H53" s="8">
        <v>42.8</v>
      </c>
      <c r="I53" s="22">
        <v>44.266666666666673</v>
      </c>
      <c r="J53" s="10"/>
      <c r="K53" s="10"/>
      <c r="L53" s="8"/>
      <c r="M53" s="8">
        <v>42</v>
      </c>
      <c r="N53" s="8">
        <v>42.233333333333334</v>
      </c>
      <c r="O53" s="10">
        <v>38.5</v>
      </c>
      <c r="P53" s="8">
        <v>41.266666666666673</v>
      </c>
      <c r="Q53" s="10"/>
      <c r="R53" s="10">
        <v>39</v>
      </c>
      <c r="S53" s="8">
        <v>45</v>
      </c>
      <c r="T53" s="22">
        <v>42</v>
      </c>
      <c r="U53" s="8">
        <v>44.5</v>
      </c>
      <c r="V53" s="22">
        <v>40</v>
      </c>
      <c r="W53" s="22">
        <v>41.5</v>
      </c>
      <c r="X53" s="8">
        <v>43.7</v>
      </c>
      <c r="Y53" s="8">
        <v>42.56666666666667</v>
      </c>
      <c r="Z53" s="8">
        <v>44.5</v>
      </c>
      <c r="AA53" s="8">
        <v>40.333333333333336</v>
      </c>
      <c r="AB53" s="23">
        <v>41.7</v>
      </c>
      <c r="AC53" s="8">
        <v>42.566666666666663</v>
      </c>
      <c r="AD53" s="22"/>
      <c r="AE53" s="8">
        <v>44.873333333333335</v>
      </c>
      <c r="AF53" s="22">
        <v>43</v>
      </c>
      <c r="AG53" s="22"/>
      <c r="AH53" s="8"/>
      <c r="AI53" s="8">
        <v>44.7</v>
      </c>
      <c r="AJ53" s="10">
        <v>39</v>
      </c>
      <c r="AK53" s="22">
        <v>42.5</v>
      </c>
      <c r="AL53" s="22">
        <v>37.799999999999997</v>
      </c>
      <c r="AM53" s="8">
        <v>41.51</v>
      </c>
      <c r="AN53" s="8">
        <v>38.200000000000003</v>
      </c>
      <c r="AO53" s="10">
        <v>38</v>
      </c>
      <c r="AP53" s="22">
        <v>37.5</v>
      </c>
      <c r="AQ53" s="8">
        <v>43.866666666666667</v>
      </c>
      <c r="AR53" s="8">
        <v>40.166666666666664</v>
      </c>
      <c r="AS53" s="8">
        <v>40.333333333333336</v>
      </c>
      <c r="AT53" s="8">
        <v>45.7</v>
      </c>
      <c r="AU53" s="22"/>
      <c r="AV53" s="8">
        <v>42.166666666666664</v>
      </c>
      <c r="AW53" s="27">
        <v>41.966666666666669</v>
      </c>
      <c r="AX53" s="23"/>
      <c r="AY53" s="8">
        <v>43.6</v>
      </c>
      <c r="AZ53" s="8">
        <v>42.8</v>
      </c>
      <c r="BA53" s="3">
        <v>44</v>
      </c>
      <c r="BB53" s="10">
        <v>42</v>
      </c>
      <c r="BC53" s="10">
        <v>38</v>
      </c>
      <c r="BD53" s="8">
        <v>41.1</v>
      </c>
      <c r="BE53" s="22">
        <v>44.533333333333331</v>
      </c>
      <c r="BF53" s="10"/>
      <c r="BG53" s="10">
        <v>40</v>
      </c>
      <c r="BH53" s="10">
        <v>37</v>
      </c>
      <c r="BI53" s="10">
        <v>42.5</v>
      </c>
      <c r="BJ53" s="10">
        <v>38</v>
      </c>
      <c r="BK53" s="8">
        <v>40</v>
      </c>
      <c r="BL53" s="10">
        <v>40</v>
      </c>
      <c r="BM53" s="10">
        <v>37.5</v>
      </c>
      <c r="BN53" s="22"/>
      <c r="BO53" s="8">
        <v>39.5</v>
      </c>
      <c r="BP53" s="22">
        <v>37.5</v>
      </c>
      <c r="BQ53" s="8">
        <v>40.433333333333337</v>
      </c>
      <c r="BR53" s="8">
        <v>43.506666666666668</v>
      </c>
      <c r="BS53" s="8">
        <v>41.006666666666668</v>
      </c>
      <c r="BT53" s="8">
        <v>37.83</v>
      </c>
      <c r="BU53" s="22">
        <v>41.5</v>
      </c>
      <c r="BV53" s="8">
        <v>40.880000000000003</v>
      </c>
      <c r="BW53" s="8">
        <v>40.6</v>
      </c>
      <c r="BX53" s="8">
        <v>40.299999999999997</v>
      </c>
      <c r="BY53" s="22">
        <v>38</v>
      </c>
      <c r="BZ53" s="8">
        <v>41.033333333333331</v>
      </c>
      <c r="CA53" s="8">
        <v>39</v>
      </c>
      <c r="CB53" s="8">
        <v>41.706666666666663</v>
      </c>
      <c r="CC53" s="8">
        <v>41.866666666666667</v>
      </c>
      <c r="CD53" s="8">
        <v>43.366666666666667</v>
      </c>
      <c r="CE53" s="8"/>
      <c r="CF53" s="22">
        <v>40.5</v>
      </c>
      <c r="CG53" s="22">
        <v>38</v>
      </c>
      <c r="CH53" s="8"/>
      <c r="CI53" s="22">
        <v>38.5</v>
      </c>
      <c r="CJ53" s="8">
        <v>40.4</v>
      </c>
      <c r="CK53" s="8">
        <v>41</v>
      </c>
      <c r="CL53" s="8">
        <v>44.8</v>
      </c>
      <c r="CM53" s="8">
        <v>42.8</v>
      </c>
      <c r="CN53" s="8">
        <v>45.1</v>
      </c>
      <c r="CP53" s="22">
        <v>47.766666666666673</v>
      </c>
    </row>
    <row r="54" spans="1:94">
      <c r="B54" s="3">
        <v>10</v>
      </c>
      <c r="C54" s="9">
        <v>51</v>
      </c>
      <c r="D54" s="8">
        <v>46.61</v>
      </c>
      <c r="E54" s="8">
        <v>50.22</v>
      </c>
      <c r="F54" s="8">
        <v>46.76</v>
      </c>
      <c r="G54" s="10"/>
      <c r="H54" s="8">
        <v>50.61</v>
      </c>
      <c r="I54" s="8">
        <v>50.74</v>
      </c>
      <c r="J54" s="10"/>
      <c r="K54" s="10"/>
      <c r="L54" s="8">
        <v>46.814999999999998</v>
      </c>
      <c r="M54" s="8">
        <v>50.24</v>
      </c>
      <c r="N54" s="8">
        <v>44.62</v>
      </c>
      <c r="O54" s="10"/>
      <c r="P54" s="8">
        <v>49.44</v>
      </c>
      <c r="Q54" s="10"/>
      <c r="R54" s="10"/>
      <c r="S54" s="8">
        <v>49.81</v>
      </c>
      <c r="T54" s="22"/>
      <c r="U54" s="8">
        <v>48.914999999999999</v>
      </c>
      <c r="V54" s="22">
        <v>48.935000000000002</v>
      </c>
      <c r="W54" s="22"/>
      <c r="X54" s="8">
        <v>50.02</v>
      </c>
      <c r="Y54" s="8">
        <v>49.034999999999997</v>
      </c>
      <c r="Z54" s="8">
        <v>51.52</v>
      </c>
      <c r="AA54" s="8">
        <v>47.555</v>
      </c>
      <c r="AB54" s="8">
        <v>47.52</v>
      </c>
      <c r="AC54" s="8">
        <v>53.045000000000002</v>
      </c>
      <c r="AD54" s="22"/>
      <c r="AE54" s="8">
        <v>49.945</v>
      </c>
      <c r="AF54" s="22"/>
      <c r="AG54" s="22"/>
      <c r="AH54" s="8">
        <v>49.32</v>
      </c>
      <c r="AI54" s="8">
        <v>50.84</v>
      </c>
      <c r="AJ54" s="10"/>
      <c r="AK54" s="22"/>
      <c r="AL54" s="22">
        <v>49.3</v>
      </c>
      <c r="AM54" s="8">
        <v>46.414999999999999</v>
      </c>
      <c r="AN54" s="8">
        <v>49.41</v>
      </c>
      <c r="AO54" s="10"/>
      <c r="AP54" s="22"/>
      <c r="AQ54" s="8">
        <v>50.71</v>
      </c>
      <c r="AR54" s="8">
        <v>48.93</v>
      </c>
      <c r="AS54" s="8">
        <v>48.93</v>
      </c>
      <c r="AT54" s="8">
        <v>50.01</v>
      </c>
      <c r="AU54" s="22"/>
      <c r="AV54" s="8">
        <v>50.41</v>
      </c>
      <c r="AW54" s="8">
        <v>49.145000000000003</v>
      </c>
      <c r="AX54" s="22"/>
      <c r="AY54" s="8">
        <v>53.91</v>
      </c>
      <c r="AZ54" s="8">
        <v>51.69</v>
      </c>
      <c r="BA54" s="3">
        <v>51</v>
      </c>
      <c r="BB54" s="10"/>
      <c r="BC54" s="10"/>
      <c r="BD54" s="8">
        <v>48.61</v>
      </c>
      <c r="BE54" s="8">
        <v>49.34</v>
      </c>
      <c r="BF54" s="10"/>
      <c r="BG54" s="10"/>
      <c r="BH54" s="10"/>
      <c r="BI54" s="10"/>
      <c r="BJ54" s="10"/>
      <c r="BK54" s="8">
        <v>50.84</v>
      </c>
      <c r="BL54" s="10"/>
      <c r="BM54" s="10"/>
      <c r="BN54" s="22"/>
      <c r="BO54" s="8">
        <v>48.71</v>
      </c>
      <c r="BP54" s="22"/>
      <c r="BQ54" s="8">
        <v>46.625</v>
      </c>
      <c r="BR54" s="8">
        <v>51.41</v>
      </c>
      <c r="BS54" s="8">
        <v>46.744999999999997</v>
      </c>
      <c r="BT54" s="8">
        <v>49.33</v>
      </c>
      <c r="BU54" s="22"/>
      <c r="BV54" s="8">
        <v>48.93</v>
      </c>
      <c r="BW54" s="8">
        <v>45.115000000000002</v>
      </c>
      <c r="BX54" s="8">
        <v>50.015000000000001</v>
      </c>
      <c r="BY54" s="22"/>
      <c r="BZ54" s="8">
        <v>48.305</v>
      </c>
      <c r="CA54" s="8">
        <v>49.045000000000002</v>
      </c>
      <c r="CB54" s="8">
        <v>49.61</v>
      </c>
      <c r="CC54" s="8">
        <v>44.83</v>
      </c>
      <c r="CD54" s="8">
        <v>49.335000000000001</v>
      </c>
      <c r="CE54" s="8">
        <v>46.064999999999998</v>
      </c>
      <c r="CF54" s="22"/>
      <c r="CG54" s="22"/>
      <c r="CH54" s="8">
        <v>46.344999999999999</v>
      </c>
      <c r="CI54" s="22"/>
      <c r="CJ54" s="8">
        <v>47.19</v>
      </c>
      <c r="CK54" s="8">
        <v>46.29</v>
      </c>
      <c r="CL54" s="8">
        <v>46.61</v>
      </c>
      <c r="CM54" s="8">
        <v>51.69</v>
      </c>
      <c r="CN54" s="8">
        <v>51.81</v>
      </c>
      <c r="CP54" s="8">
        <v>51.52</v>
      </c>
    </row>
    <row r="55" spans="1:94">
      <c r="B55" s="3">
        <v>11</v>
      </c>
      <c r="C55" s="9">
        <v>53</v>
      </c>
      <c r="D55" s="8">
        <v>48.54</v>
      </c>
      <c r="E55" s="8">
        <v>51.67</v>
      </c>
      <c r="F55" s="8">
        <v>47.42</v>
      </c>
      <c r="G55" s="10">
        <v>54</v>
      </c>
      <c r="H55" s="8">
        <v>51.67</v>
      </c>
      <c r="I55" s="8">
        <v>52.17</v>
      </c>
      <c r="J55" s="10">
        <v>50</v>
      </c>
      <c r="K55" s="10">
        <v>47</v>
      </c>
      <c r="L55" s="8">
        <v>46.64</v>
      </c>
      <c r="M55" s="8">
        <v>52.784999999999997</v>
      </c>
      <c r="N55" s="8">
        <v>46.76</v>
      </c>
      <c r="O55" s="10">
        <v>49</v>
      </c>
      <c r="P55" s="8">
        <v>51.81</v>
      </c>
      <c r="Q55" s="10">
        <v>50</v>
      </c>
      <c r="R55" s="10">
        <v>50</v>
      </c>
      <c r="S55" s="8">
        <v>51.755000000000003</v>
      </c>
      <c r="T55" s="22">
        <v>52</v>
      </c>
      <c r="U55" s="8">
        <v>49.26</v>
      </c>
      <c r="V55" s="22">
        <v>51.765000000000001</v>
      </c>
      <c r="W55" s="22">
        <v>52</v>
      </c>
      <c r="X55" s="8">
        <v>51.255000000000003</v>
      </c>
      <c r="Y55" s="8">
        <v>50.134999999999998</v>
      </c>
      <c r="Z55" s="8">
        <v>53.36</v>
      </c>
      <c r="AA55" s="8">
        <v>48.89</v>
      </c>
      <c r="AB55" s="8">
        <v>51.244999999999997</v>
      </c>
      <c r="AC55" s="8">
        <v>52.74</v>
      </c>
      <c r="AD55" s="22"/>
      <c r="AE55" s="8">
        <v>51.54</v>
      </c>
      <c r="AF55" s="22"/>
      <c r="AG55" s="22"/>
      <c r="AH55" s="8">
        <v>49.44</v>
      </c>
      <c r="AI55" s="8">
        <v>51.695</v>
      </c>
      <c r="AJ55" s="10">
        <v>49.5</v>
      </c>
      <c r="AK55" s="22">
        <v>50.5</v>
      </c>
      <c r="AL55" s="22"/>
      <c r="AM55" s="8">
        <v>47.56</v>
      </c>
      <c r="AN55" s="8">
        <v>51.97</v>
      </c>
      <c r="AO55" s="10">
        <v>52</v>
      </c>
      <c r="AP55" s="22">
        <v>49</v>
      </c>
      <c r="AQ55" s="8">
        <v>50.89</v>
      </c>
      <c r="AR55" s="8">
        <v>51.81</v>
      </c>
      <c r="AS55" s="8">
        <v>49.145000000000003</v>
      </c>
      <c r="AT55" s="8">
        <v>51.62</v>
      </c>
      <c r="AU55" s="22">
        <v>51</v>
      </c>
      <c r="AV55" s="8">
        <v>52.8</v>
      </c>
      <c r="AW55" s="8">
        <v>49.66</v>
      </c>
      <c r="AX55" s="22" t="s">
        <v>212</v>
      </c>
      <c r="AY55" s="8">
        <v>53.145000000000003</v>
      </c>
      <c r="AZ55" s="8">
        <v>52.96</v>
      </c>
      <c r="BA55" s="3">
        <v>51.5</v>
      </c>
      <c r="BB55" s="10">
        <v>50.5</v>
      </c>
      <c r="BC55" s="10">
        <v>47.5</v>
      </c>
      <c r="BD55" s="8">
        <v>50.76</v>
      </c>
      <c r="BE55" s="8">
        <v>49.81</v>
      </c>
      <c r="BF55" s="10">
        <v>48</v>
      </c>
      <c r="BG55" s="10">
        <v>49</v>
      </c>
      <c r="BH55" s="10">
        <v>47.5</v>
      </c>
      <c r="BI55" s="10">
        <v>50</v>
      </c>
      <c r="BJ55" s="10">
        <v>49</v>
      </c>
      <c r="BK55" s="8">
        <v>50.76</v>
      </c>
      <c r="BL55" s="10">
        <v>52</v>
      </c>
      <c r="BM55" s="10">
        <v>49</v>
      </c>
      <c r="BN55" s="22">
        <v>52</v>
      </c>
      <c r="BO55" s="8">
        <v>49.04</v>
      </c>
      <c r="BP55" s="22">
        <v>49</v>
      </c>
      <c r="BQ55" s="8">
        <v>49.155000000000001</v>
      </c>
      <c r="BR55" s="8">
        <v>50.63</v>
      </c>
      <c r="BS55" s="8">
        <v>49.54</v>
      </c>
      <c r="BT55" s="8">
        <v>48.42</v>
      </c>
      <c r="BU55" s="22">
        <v>51</v>
      </c>
      <c r="BV55" s="8">
        <v>48.16</v>
      </c>
      <c r="BW55" s="8">
        <v>48.66</v>
      </c>
      <c r="BX55" s="8"/>
      <c r="BY55" s="22">
        <v>49</v>
      </c>
      <c r="BZ55" s="8">
        <v>47.91</v>
      </c>
      <c r="CA55" s="8">
        <v>48.784999999999997</v>
      </c>
      <c r="CB55" s="8">
        <v>48.75</v>
      </c>
      <c r="CC55" s="8">
        <v>47.104999999999997</v>
      </c>
      <c r="CD55" s="8">
        <v>49.96</v>
      </c>
      <c r="CE55" s="8">
        <v>47.42</v>
      </c>
      <c r="CF55" s="22">
        <v>51</v>
      </c>
      <c r="CG55" s="22">
        <v>47.5</v>
      </c>
      <c r="CH55" s="8">
        <v>47.11</v>
      </c>
      <c r="CI55" s="22">
        <v>47</v>
      </c>
      <c r="CJ55" s="8">
        <v>48.07</v>
      </c>
      <c r="CK55" s="8">
        <v>47.4</v>
      </c>
      <c r="CL55" s="8">
        <v>48.32</v>
      </c>
      <c r="CM55" s="8">
        <v>52.96</v>
      </c>
      <c r="CN55" s="8">
        <v>51.92</v>
      </c>
      <c r="CP55" s="8">
        <v>54.765000000000001</v>
      </c>
    </row>
    <row r="56" spans="1:94">
      <c r="B56" s="3">
        <v>12</v>
      </c>
      <c r="C56" s="9">
        <v>41</v>
      </c>
      <c r="D56" s="8">
        <v>36.74</v>
      </c>
      <c r="E56" s="8">
        <v>42.51</v>
      </c>
      <c r="F56" s="8">
        <v>36.94</v>
      </c>
      <c r="G56" s="10">
        <v>42</v>
      </c>
      <c r="H56" s="8">
        <v>42.6</v>
      </c>
      <c r="I56" s="8">
        <v>39.51</v>
      </c>
      <c r="J56" s="10">
        <v>38</v>
      </c>
      <c r="K56" s="10">
        <v>38</v>
      </c>
      <c r="L56" s="8">
        <v>38.153333333333336</v>
      </c>
      <c r="M56" s="8">
        <v>40.034999999999997</v>
      </c>
      <c r="N56" s="8">
        <v>36.473333333333336</v>
      </c>
      <c r="O56" s="10">
        <v>40</v>
      </c>
      <c r="P56" s="8">
        <v>40.08</v>
      </c>
      <c r="Q56" s="10">
        <v>40</v>
      </c>
      <c r="R56" s="10">
        <v>39</v>
      </c>
      <c r="S56" s="8">
        <v>41.973333333333336</v>
      </c>
      <c r="T56" s="22">
        <v>42</v>
      </c>
      <c r="U56" s="8">
        <v>39.67</v>
      </c>
      <c r="V56" s="22">
        <v>42.185000000000002</v>
      </c>
      <c r="W56" s="22">
        <v>43</v>
      </c>
      <c r="X56" s="8">
        <v>38.81</v>
      </c>
      <c r="Y56" s="8">
        <v>40.47</v>
      </c>
      <c r="Z56" s="8">
        <v>43.11</v>
      </c>
      <c r="AA56" s="8">
        <v>40.563333333333333</v>
      </c>
      <c r="AB56" s="8">
        <v>41.306666666666665</v>
      </c>
      <c r="AC56" s="8">
        <v>41.126666666666665</v>
      </c>
      <c r="AD56" s="22"/>
      <c r="AE56" s="8">
        <v>39.81</v>
      </c>
      <c r="AF56" s="22">
        <v>40.5</v>
      </c>
      <c r="AG56" s="22"/>
      <c r="AH56" s="8">
        <v>40.22</v>
      </c>
      <c r="AI56" s="8">
        <v>40.93</v>
      </c>
      <c r="AJ56" s="10">
        <v>37</v>
      </c>
      <c r="AK56" s="22">
        <v>40.5</v>
      </c>
      <c r="AL56" s="22">
        <v>37</v>
      </c>
      <c r="AM56" s="8">
        <v>39.51</v>
      </c>
      <c r="AN56" s="8">
        <v>41.36</v>
      </c>
      <c r="AO56" s="10">
        <v>41.5</v>
      </c>
      <c r="AP56" s="22">
        <v>38</v>
      </c>
      <c r="AQ56" s="8">
        <v>38.99666666666667</v>
      </c>
      <c r="AR56" s="8">
        <v>40.06</v>
      </c>
      <c r="AS56" s="8">
        <v>37.893333333333338</v>
      </c>
      <c r="AT56" s="8">
        <v>42.19</v>
      </c>
      <c r="AU56" s="22">
        <v>40</v>
      </c>
      <c r="AV56" s="8">
        <v>42.454999999999998</v>
      </c>
      <c r="AW56" s="8">
        <v>36.956666666666671</v>
      </c>
      <c r="AX56" s="22"/>
      <c r="AY56" s="8">
        <v>39.909999999999997</v>
      </c>
      <c r="AZ56" s="8">
        <v>42.15</v>
      </c>
      <c r="BA56" s="3">
        <v>40.700000000000003</v>
      </c>
      <c r="BB56" s="10">
        <v>38.5</v>
      </c>
      <c r="BC56" s="10" t="s">
        <v>213</v>
      </c>
      <c r="BD56" s="8">
        <v>39.81</v>
      </c>
      <c r="BE56" s="8">
        <v>38.145000000000003</v>
      </c>
      <c r="BF56" s="10">
        <v>37</v>
      </c>
      <c r="BG56" s="10">
        <v>37</v>
      </c>
      <c r="BH56" s="10">
        <v>35.5</v>
      </c>
      <c r="BI56" s="10">
        <v>40</v>
      </c>
      <c r="BJ56" s="10">
        <v>36</v>
      </c>
      <c r="BK56" s="8">
        <v>39.034999999999997</v>
      </c>
      <c r="BL56" s="10" t="s">
        <v>214</v>
      </c>
      <c r="BM56" s="10">
        <v>36.5</v>
      </c>
      <c r="BN56" s="22" t="s">
        <v>215</v>
      </c>
      <c r="BO56" s="8">
        <v>37.46</v>
      </c>
      <c r="BP56" s="22"/>
      <c r="BQ56" s="8">
        <v>39.14</v>
      </c>
      <c r="BR56" s="8">
        <v>40.384999999999998</v>
      </c>
      <c r="BS56" s="8">
        <v>36.93</v>
      </c>
      <c r="BT56" s="8">
        <v>37.880000000000003</v>
      </c>
      <c r="BU56" s="22">
        <v>39.5</v>
      </c>
      <c r="BV56" s="8">
        <v>37.479999999999997</v>
      </c>
      <c r="BW56" s="8">
        <v>38.31</v>
      </c>
      <c r="BX56" s="8">
        <v>39.046666666666667</v>
      </c>
      <c r="BY56" s="22">
        <v>37</v>
      </c>
      <c r="BZ56" s="8">
        <v>37.99666666666667</v>
      </c>
      <c r="CA56" s="8">
        <v>37.07</v>
      </c>
      <c r="CB56" s="8">
        <v>39.36</v>
      </c>
      <c r="CC56" s="8">
        <v>38.096666666666664</v>
      </c>
      <c r="CD56" s="8">
        <v>39.555</v>
      </c>
      <c r="CE56" s="8">
        <v>36.06</v>
      </c>
      <c r="CF56" s="22">
        <v>40.5</v>
      </c>
      <c r="CG56" s="22">
        <v>38.5</v>
      </c>
      <c r="CH56" s="8">
        <v>36.43</v>
      </c>
      <c r="CI56" s="22">
        <v>36.5</v>
      </c>
      <c r="CJ56" s="8">
        <v>35.72</v>
      </c>
      <c r="CK56" s="8">
        <v>35.96</v>
      </c>
      <c r="CL56" s="8">
        <v>37.22</v>
      </c>
      <c r="CM56" s="8">
        <v>42.15</v>
      </c>
      <c r="CN56" s="7">
        <v>40.22</v>
      </c>
      <c r="CP56" s="8">
        <v>41.945</v>
      </c>
    </row>
    <row r="57" spans="1:94">
      <c r="B57" s="3">
        <v>13</v>
      </c>
      <c r="C57" s="9">
        <v>32</v>
      </c>
      <c r="D57" s="8">
        <v>29.21</v>
      </c>
      <c r="E57" s="8">
        <v>31.905000000000001</v>
      </c>
      <c r="F57" s="8">
        <v>28.99</v>
      </c>
      <c r="H57" s="8">
        <v>31.81</v>
      </c>
      <c r="I57" s="8">
        <v>30.835000000000001</v>
      </c>
      <c r="L57" s="8">
        <v>29.305</v>
      </c>
      <c r="M57" s="8">
        <v>30.414999999999999</v>
      </c>
      <c r="N57" s="8">
        <v>28.934999999999999</v>
      </c>
      <c r="P57" s="8">
        <v>30.03</v>
      </c>
      <c r="S57" s="8">
        <v>30.73</v>
      </c>
      <c r="T57" s="22"/>
      <c r="U57" s="8">
        <v>29.14</v>
      </c>
      <c r="V57" s="22">
        <v>30.92</v>
      </c>
      <c r="W57" s="22"/>
      <c r="X57" s="8">
        <v>30.44</v>
      </c>
      <c r="Y57" s="8">
        <v>29.83</v>
      </c>
      <c r="Z57" s="8">
        <v>32.21</v>
      </c>
      <c r="AA57" s="8">
        <v>30.945</v>
      </c>
      <c r="AB57" s="8">
        <v>30.344999999999999</v>
      </c>
      <c r="AC57" s="8">
        <v>32.045000000000002</v>
      </c>
      <c r="AD57" s="22"/>
      <c r="AE57" s="8">
        <v>29.64</v>
      </c>
      <c r="AF57" s="7"/>
      <c r="AG57" s="22"/>
      <c r="AH57" s="8">
        <v>30.06</v>
      </c>
      <c r="AI57" s="8">
        <v>31.015000000000001</v>
      </c>
      <c r="AK57" s="8"/>
      <c r="AL57" s="22">
        <v>30.3</v>
      </c>
      <c r="AM57" s="8">
        <v>29.905000000000001</v>
      </c>
      <c r="AN57" s="8">
        <v>30.225000000000001</v>
      </c>
      <c r="AP57" s="22"/>
      <c r="AQ57" s="8">
        <v>30.02</v>
      </c>
      <c r="AR57" s="8">
        <v>30.82</v>
      </c>
      <c r="AS57" s="8">
        <v>27.94</v>
      </c>
      <c r="AT57" s="8">
        <v>31.73</v>
      </c>
      <c r="AU57" s="22"/>
      <c r="AV57" s="8">
        <v>32.479999999999997</v>
      </c>
      <c r="AW57" s="8">
        <v>28.545000000000002</v>
      </c>
      <c r="AX57" s="22"/>
      <c r="AY57" s="8">
        <v>29.21</v>
      </c>
      <c r="AZ57" s="8">
        <v>33.159999999999997</v>
      </c>
      <c r="BA57" s="12">
        <v>29</v>
      </c>
      <c r="BD57" s="8">
        <v>30.91</v>
      </c>
      <c r="BE57" s="8">
        <v>29.34</v>
      </c>
      <c r="BK57" s="8">
        <v>27.204999999999998</v>
      </c>
      <c r="BN57" s="7"/>
      <c r="BO57" s="8">
        <v>28.73</v>
      </c>
      <c r="BP57" s="22"/>
      <c r="BQ57" s="8">
        <v>29.22</v>
      </c>
      <c r="BR57" s="8">
        <v>29.835000000000001</v>
      </c>
      <c r="BS57" s="8">
        <v>27.74</v>
      </c>
      <c r="BT57" s="8">
        <v>30.305</v>
      </c>
      <c r="BU57" s="8"/>
      <c r="BV57" s="8">
        <v>28.22</v>
      </c>
      <c r="BW57" s="8">
        <v>28.945</v>
      </c>
      <c r="BX57" s="8">
        <v>29.11</v>
      </c>
      <c r="BY57" s="22"/>
      <c r="BZ57" s="8">
        <v>27.715</v>
      </c>
      <c r="CA57" s="8">
        <v>28.245000000000001</v>
      </c>
      <c r="CB57" s="8">
        <v>29.24</v>
      </c>
      <c r="CC57" s="8">
        <v>28.31</v>
      </c>
      <c r="CD57" s="8">
        <v>29.004999999999999</v>
      </c>
      <c r="CE57" s="8">
        <v>29.405000000000001</v>
      </c>
      <c r="CF57" s="22"/>
      <c r="CG57" s="22"/>
      <c r="CH57" s="8">
        <v>29.13</v>
      </c>
      <c r="CI57" s="22"/>
      <c r="CJ57" s="8">
        <v>28.31</v>
      </c>
      <c r="CK57" s="8">
        <v>28.41</v>
      </c>
      <c r="CL57" s="8">
        <v>29.46</v>
      </c>
      <c r="CM57" s="8">
        <v>33.159999999999997</v>
      </c>
      <c r="CN57" s="8">
        <v>30.97</v>
      </c>
      <c r="CP57" s="8">
        <v>31.21</v>
      </c>
    </row>
    <row r="58" spans="1:94">
      <c r="B58" s="3">
        <v>14</v>
      </c>
      <c r="C58" s="9">
        <v>35</v>
      </c>
      <c r="D58" s="8">
        <v>33.24</v>
      </c>
      <c r="E58" s="8">
        <v>35.22</v>
      </c>
      <c r="F58" s="8">
        <v>31.48</v>
      </c>
      <c r="H58" s="8">
        <v>35.21</v>
      </c>
      <c r="I58" s="8">
        <v>32.619999999999997</v>
      </c>
      <c r="L58" s="8">
        <v>33.21</v>
      </c>
      <c r="M58" s="8">
        <v>33.844999999999999</v>
      </c>
      <c r="N58" s="8">
        <v>32.134999999999998</v>
      </c>
      <c r="P58" s="8">
        <v>33.11</v>
      </c>
      <c r="S58" s="8">
        <v>34.234999999999999</v>
      </c>
      <c r="T58" s="22"/>
      <c r="U58" s="8">
        <v>33.704999999999998</v>
      </c>
      <c r="V58" s="22">
        <v>34.305</v>
      </c>
      <c r="W58" s="22"/>
      <c r="X58" s="8">
        <v>33.630000000000003</v>
      </c>
      <c r="Y58" s="8">
        <v>32.71</v>
      </c>
      <c r="Z58" s="8">
        <v>34.83</v>
      </c>
      <c r="AA58" s="8">
        <v>33.835000000000001</v>
      </c>
      <c r="AB58" s="8">
        <v>32.5</v>
      </c>
      <c r="AC58" s="8">
        <v>34.344999999999999</v>
      </c>
      <c r="AD58" s="22"/>
      <c r="AE58" s="8">
        <v>33.344999999999999</v>
      </c>
      <c r="AF58" s="7"/>
      <c r="AG58" s="22"/>
      <c r="AH58" s="8">
        <v>33.42</v>
      </c>
      <c r="AI58" s="8">
        <v>34.729999999999997</v>
      </c>
      <c r="AK58" s="8"/>
      <c r="AL58" s="22">
        <v>32.5</v>
      </c>
      <c r="AM58" s="8">
        <v>32.945</v>
      </c>
      <c r="AN58" s="8">
        <v>33.92</v>
      </c>
      <c r="AP58" s="22"/>
      <c r="AQ58" s="8">
        <v>34.314999999999998</v>
      </c>
      <c r="AR58" s="8">
        <v>34.44</v>
      </c>
      <c r="AS58" s="8">
        <v>30.734999999999999</v>
      </c>
      <c r="AT58" s="8">
        <v>33.734999999999999</v>
      </c>
      <c r="AU58" s="22"/>
      <c r="AV58" s="8">
        <v>35.53</v>
      </c>
      <c r="AW58" s="8">
        <v>32.619999999999997</v>
      </c>
      <c r="AX58" s="22"/>
      <c r="AY58" s="8">
        <v>34.229999999999997</v>
      </c>
      <c r="AZ58" s="8">
        <v>36.89</v>
      </c>
      <c r="BA58" s="3">
        <v>34.6</v>
      </c>
      <c r="BD58" s="8">
        <v>33.03</v>
      </c>
      <c r="BE58" s="8">
        <v>33.024999999999999</v>
      </c>
      <c r="BK58" s="8">
        <v>31.114999999999998</v>
      </c>
      <c r="BN58" s="7"/>
      <c r="BO58" s="8">
        <v>32.305</v>
      </c>
      <c r="BP58" s="22"/>
      <c r="BQ58" s="8">
        <v>32.520000000000003</v>
      </c>
      <c r="BR58" s="8">
        <v>33.445</v>
      </c>
      <c r="BS58" s="8">
        <v>30.84</v>
      </c>
      <c r="BT58" s="8">
        <v>32.520000000000003</v>
      </c>
      <c r="BU58" s="8"/>
      <c r="BV58" s="8">
        <v>31.835000000000001</v>
      </c>
      <c r="BW58" s="8">
        <v>32.045000000000002</v>
      </c>
      <c r="BX58" s="8">
        <v>32.305</v>
      </c>
      <c r="BY58" s="22"/>
      <c r="BZ58" s="8">
        <v>32.299999999999997</v>
      </c>
      <c r="CA58" s="8">
        <v>32.21</v>
      </c>
      <c r="CB58" s="8">
        <v>33.409999999999997</v>
      </c>
      <c r="CC58" s="8">
        <v>31.605</v>
      </c>
      <c r="CD58" s="8">
        <v>32.125</v>
      </c>
      <c r="CE58" s="8">
        <v>32.340000000000003</v>
      </c>
      <c r="CF58" s="22"/>
      <c r="CG58" s="22"/>
      <c r="CH58" s="8">
        <v>32.844999999999999</v>
      </c>
      <c r="CI58" s="22"/>
      <c r="CJ58" s="8">
        <v>31.54</v>
      </c>
      <c r="CK58" s="8">
        <v>30.43</v>
      </c>
      <c r="CL58" s="8">
        <v>32.909999999999997</v>
      </c>
      <c r="CM58" s="8">
        <v>36.89</v>
      </c>
      <c r="CN58" s="8">
        <v>33.97</v>
      </c>
      <c r="CP58" s="8">
        <v>34.92</v>
      </c>
    </row>
    <row r="59" spans="1:94">
      <c r="B59" s="3">
        <v>7</v>
      </c>
      <c r="C59" s="9">
        <v>49.2</v>
      </c>
      <c r="D59" s="8">
        <v>48.2</v>
      </c>
      <c r="E59" s="8">
        <v>49.55</v>
      </c>
      <c r="F59" s="8"/>
      <c r="H59" s="8">
        <v>47.85</v>
      </c>
      <c r="I59" s="8">
        <v>48.65</v>
      </c>
      <c r="L59" s="8">
        <v>42</v>
      </c>
      <c r="M59" s="8">
        <v>48.4</v>
      </c>
      <c r="N59" s="8">
        <v>45.6</v>
      </c>
      <c r="P59" s="8">
        <v>49.05</v>
      </c>
      <c r="S59" s="8">
        <v>49.3</v>
      </c>
      <c r="T59" s="22"/>
      <c r="U59" s="8"/>
      <c r="V59" s="22">
        <v>48</v>
      </c>
      <c r="W59" s="22"/>
      <c r="X59" s="8">
        <v>48.4</v>
      </c>
      <c r="Y59" s="8">
        <v>47.65</v>
      </c>
      <c r="Z59" s="8">
        <v>48.85</v>
      </c>
      <c r="AA59" s="8">
        <v>44.8</v>
      </c>
      <c r="AB59" s="8">
        <v>47.3</v>
      </c>
      <c r="AC59" s="8">
        <v>50.45</v>
      </c>
      <c r="AD59" s="22"/>
      <c r="AE59" s="8">
        <v>47.6</v>
      </c>
      <c r="AF59" s="7"/>
      <c r="AG59" s="22"/>
      <c r="AH59" s="8">
        <v>47.8</v>
      </c>
      <c r="AI59" s="8">
        <v>48.25</v>
      </c>
      <c r="AK59" s="8"/>
      <c r="AL59" s="22">
        <v>45.3</v>
      </c>
      <c r="AM59" s="8">
        <v>45.8</v>
      </c>
      <c r="AN59" s="8">
        <v>47.85</v>
      </c>
      <c r="AP59" s="22"/>
      <c r="AQ59" s="8">
        <v>47.55</v>
      </c>
      <c r="AR59" s="8">
        <v>47.9</v>
      </c>
      <c r="AS59" s="8">
        <v>45.35</v>
      </c>
      <c r="AT59" s="8">
        <v>47.8</v>
      </c>
      <c r="AU59" s="22"/>
      <c r="AV59" s="8">
        <v>49.2</v>
      </c>
      <c r="AW59" s="8">
        <v>44.75</v>
      </c>
      <c r="AX59" s="22"/>
      <c r="AY59" s="8">
        <v>49.15</v>
      </c>
      <c r="AZ59" s="8">
        <v>46.9</v>
      </c>
      <c r="BA59" s="3">
        <v>47</v>
      </c>
      <c r="BD59" s="8">
        <v>46.85</v>
      </c>
      <c r="BE59" s="8">
        <v>46.35</v>
      </c>
      <c r="BK59" s="8">
        <v>46.1</v>
      </c>
      <c r="BN59" s="7"/>
      <c r="BO59" s="8">
        <v>44.8</v>
      </c>
      <c r="BP59" s="22"/>
      <c r="BQ59" s="8">
        <v>45.1</v>
      </c>
      <c r="BR59" s="8">
        <v>47.3</v>
      </c>
      <c r="BS59" s="8">
        <v>45.4</v>
      </c>
      <c r="BT59" s="8">
        <v>45.3</v>
      </c>
      <c r="BU59" s="8"/>
      <c r="BV59" s="8">
        <v>46.2</v>
      </c>
      <c r="BW59" s="8">
        <v>44.7</v>
      </c>
      <c r="BX59" s="8">
        <v>45.1</v>
      </c>
      <c r="BY59" s="22"/>
      <c r="BZ59" s="8">
        <v>44.75</v>
      </c>
      <c r="CA59" s="8">
        <v>44.8</v>
      </c>
      <c r="CB59" s="8">
        <v>46.75</v>
      </c>
      <c r="CC59" s="8">
        <v>44.85</v>
      </c>
      <c r="CD59" s="8">
        <v>46.05</v>
      </c>
      <c r="CE59" s="3">
        <v>43.7</v>
      </c>
      <c r="CF59" s="22"/>
      <c r="CG59" s="22"/>
      <c r="CH59" s="8"/>
      <c r="CI59" s="22"/>
      <c r="CJ59" s="8">
        <v>46.8</v>
      </c>
      <c r="CK59" s="8">
        <v>44.9</v>
      </c>
      <c r="CL59" s="8">
        <v>48.4</v>
      </c>
      <c r="CM59" s="8">
        <v>46.9</v>
      </c>
      <c r="CN59" s="8"/>
      <c r="CP59" s="8">
        <v>51.2</v>
      </c>
    </row>
    <row r="60" spans="1:94">
      <c r="B60" s="3">
        <v>8</v>
      </c>
      <c r="C60" s="9">
        <v>12</v>
      </c>
      <c r="D60" s="8">
        <v>10.9</v>
      </c>
      <c r="E60" s="8">
        <v>11.35</v>
      </c>
      <c r="F60" s="8"/>
      <c r="H60" s="8">
        <v>11.85</v>
      </c>
      <c r="I60" s="8">
        <v>10.4</v>
      </c>
      <c r="L60" s="8">
        <v>10.8</v>
      </c>
      <c r="M60" s="8">
        <v>8.5</v>
      </c>
      <c r="N60" s="8">
        <v>13.6</v>
      </c>
      <c r="P60" s="8">
        <v>12.95</v>
      </c>
      <c r="S60" s="8">
        <v>7.85</v>
      </c>
      <c r="T60" s="22"/>
      <c r="U60" s="8">
        <v>10.65</v>
      </c>
      <c r="V60" s="22">
        <v>9.25</v>
      </c>
      <c r="W60" s="22"/>
      <c r="X60" s="8">
        <v>12.85</v>
      </c>
      <c r="Y60" s="8">
        <v>10.8</v>
      </c>
      <c r="Z60" s="8">
        <v>11.15</v>
      </c>
      <c r="AA60" s="8">
        <v>9.6</v>
      </c>
      <c r="AB60" s="8">
        <v>10.9</v>
      </c>
      <c r="AC60" s="8">
        <v>11.1</v>
      </c>
      <c r="AD60" s="22"/>
      <c r="AE60" s="8">
        <v>10.5</v>
      </c>
      <c r="AF60" s="7"/>
      <c r="AG60" s="22"/>
      <c r="AH60" s="8">
        <v>8.9</v>
      </c>
      <c r="AI60" s="8">
        <v>11.1</v>
      </c>
      <c r="AK60" s="8"/>
      <c r="AL60" s="22">
        <v>10.4</v>
      </c>
      <c r="AM60" s="8">
        <v>9.1999999999999993</v>
      </c>
      <c r="AN60" s="8">
        <v>12.85</v>
      </c>
      <c r="AP60" s="22"/>
      <c r="AQ60" s="8">
        <v>10.5</v>
      </c>
      <c r="AR60" s="8">
        <v>14</v>
      </c>
      <c r="AS60" s="8">
        <v>11.3</v>
      </c>
      <c r="AT60" s="8">
        <v>13.25</v>
      </c>
      <c r="AU60" s="22"/>
      <c r="AV60" s="8">
        <v>10.75</v>
      </c>
      <c r="AW60" s="8">
        <v>13.45</v>
      </c>
      <c r="AX60" s="22"/>
      <c r="AY60" s="8">
        <v>10.65</v>
      </c>
      <c r="AZ60" s="8">
        <v>11</v>
      </c>
      <c r="BA60" s="3">
        <v>10</v>
      </c>
      <c r="BD60" s="8">
        <v>11.45</v>
      </c>
      <c r="BE60" s="8">
        <v>11.35</v>
      </c>
      <c r="BK60" s="8">
        <v>12.85</v>
      </c>
      <c r="BN60" s="7"/>
      <c r="BO60" s="8">
        <v>11.65</v>
      </c>
      <c r="BP60" s="22"/>
      <c r="BQ60" s="8">
        <v>12.8</v>
      </c>
      <c r="BR60" s="8">
        <v>10.8</v>
      </c>
      <c r="BS60" s="8"/>
      <c r="BT60" s="8">
        <v>10.45</v>
      </c>
      <c r="BU60" s="8"/>
      <c r="BV60" s="8">
        <v>10.199999999999999</v>
      </c>
      <c r="BW60" s="8">
        <v>11.35</v>
      </c>
      <c r="BX60" s="8">
        <v>8.8000000000000007</v>
      </c>
      <c r="BY60" s="22"/>
      <c r="BZ60" s="8">
        <v>11</v>
      </c>
      <c r="CA60" s="8">
        <v>11.85</v>
      </c>
      <c r="CB60" s="8">
        <v>10.75</v>
      </c>
      <c r="CC60" s="8">
        <v>10.85</v>
      </c>
      <c r="CD60" s="8">
        <v>9.4</v>
      </c>
      <c r="CE60" s="3">
        <v>10.9</v>
      </c>
      <c r="CF60" s="22"/>
      <c r="CG60" s="22"/>
      <c r="CH60" s="8"/>
      <c r="CI60" s="22"/>
      <c r="CJ60" s="8">
        <v>13.8</v>
      </c>
      <c r="CK60" s="8">
        <v>11.9</v>
      </c>
      <c r="CL60" s="8">
        <v>11.3</v>
      </c>
      <c r="CM60" s="8">
        <v>11</v>
      </c>
      <c r="CN60" s="8"/>
      <c r="CP60" s="8">
        <v>8.6</v>
      </c>
    </row>
    <row r="61" spans="1:94">
      <c r="A61" s="28" t="s">
        <v>10</v>
      </c>
      <c r="C61" s="3" t="str">
        <f t="shared" ref="C61:BN61" si="70">C48</f>
        <v>SMF 1516</v>
      </c>
      <c r="D61" s="3" t="str">
        <f t="shared" si="70"/>
        <v>504.57</v>
      </c>
      <c r="E61" s="3" t="str">
        <f t="shared" si="70"/>
        <v>3311x</v>
      </c>
      <c r="F61" s="3">
        <f t="shared" si="70"/>
        <v>6461</v>
      </c>
      <c r="G61" s="3">
        <f t="shared" si="70"/>
        <v>6479</v>
      </c>
      <c r="H61" s="3" t="str">
        <f t="shared" si="70"/>
        <v>6493x</v>
      </c>
      <c r="I61" s="3" t="str">
        <f t="shared" si="70"/>
        <v>6495x</v>
      </c>
      <c r="J61" s="24">
        <f t="shared" si="70"/>
        <v>6504</v>
      </c>
      <c r="K61" s="24">
        <f t="shared" si="70"/>
        <v>6512</v>
      </c>
      <c r="L61" s="3" t="str">
        <f t="shared" si="70"/>
        <v>6512x</v>
      </c>
      <c r="M61" s="3" t="str">
        <f t="shared" si="70"/>
        <v>6513x</v>
      </c>
      <c r="N61" s="3" t="str">
        <f t="shared" si="70"/>
        <v>6519x</v>
      </c>
      <c r="O61" s="24">
        <f t="shared" si="70"/>
        <v>6521</v>
      </c>
      <c r="P61" s="3" t="str">
        <f t="shared" si="70"/>
        <v>6522x</v>
      </c>
      <c r="Q61" s="24">
        <f t="shared" si="70"/>
        <v>6523</v>
      </c>
      <c r="R61" s="24">
        <f t="shared" si="70"/>
        <v>6534</v>
      </c>
      <c r="S61" s="3" t="str">
        <f t="shared" si="70"/>
        <v>6525x</v>
      </c>
      <c r="T61" s="3">
        <f t="shared" si="70"/>
        <v>6525</v>
      </c>
      <c r="U61" s="3" t="str">
        <f t="shared" si="70"/>
        <v>6526-1x</v>
      </c>
      <c r="V61" s="3" t="str">
        <f t="shared" si="70"/>
        <v>6527x</v>
      </c>
      <c r="W61" s="3" t="str">
        <f t="shared" si="70"/>
        <v>6528-2</v>
      </c>
      <c r="X61" s="3" t="str">
        <f t="shared" si="70"/>
        <v>6529x</v>
      </c>
      <c r="Y61" s="3" t="str">
        <f t="shared" si="70"/>
        <v>6530x</v>
      </c>
      <c r="Z61" s="3" t="str">
        <f t="shared" si="70"/>
        <v>6531x</v>
      </c>
      <c r="AA61" s="3" t="str">
        <f t="shared" si="70"/>
        <v>6535-1x</v>
      </c>
      <c r="AB61" s="3" t="str">
        <f t="shared" si="70"/>
        <v>6539x</v>
      </c>
      <c r="AC61" s="3" t="str">
        <f t="shared" si="70"/>
        <v>6543x</v>
      </c>
      <c r="AD61" s="3">
        <f t="shared" si="70"/>
        <v>6545</v>
      </c>
      <c r="AE61" s="3" t="str">
        <f t="shared" si="70"/>
        <v>6546x</v>
      </c>
      <c r="AF61" s="3" t="str">
        <f t="shared" si="70"/>
        <v>6547-2</v>
      </c>
      <c r="AG61" s="3">
        <f t="shared" si="70"/>
        <v>6548</v>
      </c>
      <c r="AH61" s="3">
        <f t="shared" si="70"/>
        <v>6554</v>
      </c>
      <c r="AI61" s="3" t="str">
        <f t="shared" si="70"/>
        <v>6555x</v>
      </c>
      <c r="AJ61" s="24">
        <f t="shared" si="70"/>
        <v>6558</v>
      </c>
      <c r="AK61" s="3" t="str">
        <f t="shared" si="70"/>
        <v>6561-2</v>
      </c>
      <c r="AL61" s="3" t="str">
        <f t="shared" si="70"/>
        <v>6561-2</v>
      </c>
      <c r="AM61" s="3" t="str">
        <f t="shared" si="70"/>
        <v>6562-1x</v>
      </c>
      <c r="AN61" s="3" t="str">
        <f t="shared" si="70"/>
        <v>6565x</v>
      </c>
      <c r="AO61" s="24">
        <f t="shared" si="70"/>
        <v>6565</v>
      </c>
      <c r="AP61" s="3">
        <f t="shared" si="70"/>
        <v>6572</v>
      </c>
      <c r="AQ61" s="3" t="str">
        <f t="shared" si="70"/>
        <v>6574x</v>
      </c>
      <c r="AR61" s="3" t="str">
        <f t="shared" si="70"/>
        <v>6575x</v>
      </c>
      <c r="AS61" s="3" t="str">
        <f t="shared" si="70"/>
        <v>6580x</v>
      </c>
      <c r="AT61" s="3" t="str">
        <f t="shared" si="70"/>
        <v>6583-1x</v>
      </c>
      <c r="AU61" s="3" t="str">
        <f t="shared" si="70"/>
        <v>6583-2</v>
      </c>
      <c r="AV61" s="3" t="str">
        <f t="shared" si="70"/>
        <v>6584x</v>
      </c>
      <c r="AW61" s="3" t="str">
        <f t="shared" si="70"/>
        <v>6585x</v>
      </c>
      <c r="AX61" s="3">
        <f t="shared" si="70"/>
        <v>6791</v>
      </c>
      <c r="AY61" s="3" t="str">
        <f t="shared" si="70"/>
        <v>8084x</v>
      </c>
      <c r="AZ61" s="3" t="str">
        <f t="shared" si="70"/>
        <v>8128-3</v>
      </c>
      <c r="BA61" s="2" t="str">
        <f t="shared" si="70"/>
        <v>L 10728</v>
      </c>
      <c r="BB61" s="20">
        <f t="shared" si="70"/>
        <v>6480</v>
      </c>
      <c r="BC61" s="20">
        <f t="shared" si="70"/>
        <v>6486</v>
      </c>
      <c r="BD61" s="2" t="str">
        <f t="shared" si="70"/>
        <v>6490x</v>
      </c>
      <c r="BE61" s="2" t="str">
        <f t="shared" si="70"/>
        <v>6496x</v>
      </c>
      <c r="BF61" s="20">
        <f t="shared" si="70"/>
        <v>6505</v>
      </c>
      <c r="BG61" s="20">
        <f t="shared" si="70"/>
        <v>6508</v>
      </c>
      <c r="BH61" s="20">
        <f t="shared" si="70"/>
        <v>6509</v>
      </c>
      <c r="BI61" s="20">
        <f t="shared" si="70"/>
        <v>6510</v>
      </c>
      <c r="BJ61" s="20">
        <f t="shared" si="70"/>
        <v>6511</v>
      </c>
      <c r="BK61" s="2" t="str">
        <f t="shared" si="70"/>
        <v>6514x</v>
      </c>
      <c r="BL61" s="2">
        <f t="shared" si="70"/>
        <v>6518</v>
      </c>
      <c r="BM61" s="20">
        <f t="shared" si="70"/>
        <v>6524</v>
      </c>
      <c r="BN61" s="2" t="str">
        <f t="shared" si="70"/>
        <v>6526-2</v>
      </c>
      <c r="BO61" s="2" t="str">
        <f t="shared" ref="BO61:CM61" si="71">BO48</f>
        <v>6542x</v>
      </c>
      <c r="BP61" s="2" t="str">
        <f t="shared" si="71"/>
        <v>6549-2</v>
      </c>
      <c r="BQ61" s="2" t="str">
        <f t="shared" si="71"/>
        <v>6550x</v>
      </c>
      <c r="BR61" s="2" t="str">
        <f t="shared" si="71"/>
        <v>6552x</v>
      </c>
      <c r="BS61" s="2" t="str">
        <f t="shared" si="71"/>
        <v>6557x</v>
      </c>
      <c r="BT61" s="2" t="str">
        <f t="shared" si="71"/>
        <v>6561-1x</v>
      </c>
      <c r="BU61" s="2" t="str">
        <f t="shared" si="71"/>
        <v>6562-2</v>
      </c>
      <c r="BV61" s="2" t="str">
        <f t="shared" si="71"/>
        <v>6564x</v>
      </c>
      <c r="BW61" s="2" t="str">
        <f t="shared" si="71"/>
        <v>6566x</v>
      </c>
      <c r="BX61" s="2" t="str">
        <f t="shared" si="71"/>
        <v>6570x</v>
      </c>
      <c r="BY61" s="2">
        <f t="shared" si="71"/>
        <v>6571</v>
      </c>
      <c r="BZ61" s="2" t="str">
        <f t="shared" si="71"/>
        <v>6573x</v>
      </c>
      <c r="CA61" s="2" t="str">
        <f t="shared" si="71"/>
        <v>6581x</v>
      </c>
      <c r="CB61" s="2" t="str">
        <f t="shared" si="71"/>
        <v>6582x</v>
      </c>
      <c r="CC61" s="2" t="str">
        <f t="shared" si="71"/>
        <v>6588x</v>
      </c>
      <c r="CD61" s="2" t="str">
        <f>CD48</f>
        <v>6589x</v>
      </c>
      <c r="CE61" s="3" t="str">
        <f>CE48</f>
        <v>6596-1x</v>
      </c>
      <c r="CF61" s="2" t="str">
        <f t="shared" si="71"/>
        <v>6596-2</v>
      </c>
      <c r="CG61" s="2">
        <f>CG48</f>
        <v>6597</v>
      </c>
      <c r="CH61" s="2" t="str">
        <f t="shared" si="71"/>
        <v>6654x</v>
      </c>
      <c r="CI61" s="2">
        <f>CI48</f>
        <v>6772</v>
      </c>
      <c r="CJ61" s="2" t="str">
        <f t="shared" si="71"/>
        <v>8128-1</v>
      </c>
      <c r="CK61" s="2" t="str">
        <f t="shared" si="71"/>
        <v>8128-4</v>
      </c>
      <c r="CL61" s="2" t="str">
        <f t="shared" si="71"/>
        <v>8128-5</v>
      </c>
      <c r="CM61" s="3" t="str">
        <f t="shared" si="71"/>
        <v>8128-3</v>
      </c>
      <c r="CN61" s="3" t="str">
        <f>CN48</f>
        <v>8128.41</v>
      </c>
      <c r="CP61" s="3" t="str">
        <f>CP48</f>
        <v>6515x</v>
      </c>
    </row>
    <row r="62" spans="1:94">
      <c r="A62" s="29">
        <v>2.3925870470255215</v>
      </c>
      <c r="B62" s="3">
        <v>1</v>
      </c>
      <c r="C62" s="17">
        <f t="shared" ref="C62:AZ73" si="72">LOG10(C49)-$A62</f>
        <v>8.1629217050733782E-2</v>
      </c>
      <c r="D62" s="17">
        <f t="shared" si="72"/>
        <v>5.7662061293839439E-2</v>
      </c>
      <c r="E62" s="17">
        <f t="shared" si="72"/>
        <v>6.6805440733709531E-2</v>
      </c>
      <c r="F62" s="17">
        <f t="shared" si="72"/>
        <v>4.2779459587139801E-2</v>
      </c>
      <c r="G62" s="17">
        <f t="shared" si="72"/>
        <v>5.4570984316697935E-2</v>
      </c>
      <c r="H62" s="17">
        <f t="shared" si="72"/>
        <v>6.6050802000127806E-2</v>
      </c>
      <c r="I62" s="17">
        <f t="shared" si="72"/>
        <v>7.477437040498458E-2</v>
      </c>
      <c r="J62" s="17">
        <f t="shared" si="72"/>
        <v>6.3019065556345399E-2</v>
      </c>
      <c r="K62" s="17">
        <f t="shared" si="72"/>
        <v>4.8322035039696232E-2</v>
      </c>
      <c r="L62" s="17">
        <f t="shared" si="72"/>
        <v>4.4634855374257043E-2</v>
      </c>
      <c r="M62" s="17">
        <f t="shared" si="72"/>
        <v>4.6482358235353516E-2</v>
      </c>
      <c r="N62" s="17">
        <f t="shared" si="72"/>
        <v>4.2513754787231406E-2</v>
      </c>
      <c r="O62" s="17">
        <f t="shared" si="72"/>
        <v>5.9966016203403694E-2</v>
      </c>
      <c r="P62" s="17">
        <f t="shared" si="72"/>
        <v>4.727174557519831E-2</v>
      </c>
      <c r="Q62" s="17">
        <f t="shared" si="72"/>
        <v>5.3017156248075903E-2</v>
      </c>
      <c r="R62" s="17">
        <f t="shared" si="72"/>
        <v>6.1495223705568591E-2</v>
      </c>
      <c r="S62" s="17">
        <f t="shared" si="72"/>
        <v>5.0415024545539922E-2</v>
      </c>
      <c r="T62" s="17">
        <f t="shared" si="72"/>
        <v>4.989272203892714E-2</v>
      </c>
      <c r="U62" s="17">
        <f t="shared" si="72"/>
        <v>5.2238152484226141E-2</v>
      </c>
      <c r="V62" s="17">
        <f t="shared" si="72"/>
        <v>6.174956894382122E-2</v>
      </c>
      <c r="W62" s="17">
        <f t="shared" si="72"/>
        <v>6.4537579277887502E-2</v>
      </c>
      <c r="X62" s="17">
        <f t="shared" si="72"/>
        <v>6.5294849708470881E-2</v>
      </c>
      <c r="Y62" s="17">
        <f t="shared" si="72"/>
        <v>5.7918660699770363E-2</v>
      </c>
      <c r="Z62" s="17">
        <f t="shared" si="72"/>
        <v>5.9199388498768712E-2</v>
      </c>
      <c r="AA62" s="17">
        <f t="shared" si="72"/>
        <v>5.1457748892554722E-2</v>
      </c>
      <c r="AB62" s="17">
        <f t="shared" si="72"/>
        <v>5.4570984316697935E-2</v>
      </c>
      <c r="AC62" s="17">
        <f t="shared" si="72"/>
        <v>4.9631335042229274E-2</v>
      </c>
      <c r="AD62" s="17">
        <f t="shared" si="72"/>
        <v>6.2257812982988714E-2</v>
      </c>
      <c r="AE62" s="17">
        <f t="shared" si="72"/>
        <v>6.6302493970025633E-2</v>
      </c>
      <c r="AF62" s="17">
        <f t="shared" si="72"/>
        <v>5.9199388498768712E-2</v>
      </c>
      <c r="AG62" s="17">
        <f t="shared" si="72"/>
        <v>6.0731293021516031E-2</v>
      </c>
      <c r="AH62" s="17">
        <f t="shared" si="72"/>
        <v>4.2779459587139801E-2</v>
      </c>
      <c r="AI62" s="17">
        <f t="shared" si="72"/>
        <v>5.6119272879558313E-2</v>
      </c>
      <c r="AJ62" s="17">
        <f t="shared" si="72"/>
        <v>3.635724301005272E-2</v>
      </c>
      <c r="AK62" s="17">
        <f t="shared" si="72"/>
        <v>6.2257812982988714E-2</v>
      </c>
      <c r="AL62" s="17">
        <f t="shared" si="72"/>
        <v>5.6119272879558313E-2</v>
      </c>
      <c r="AM62" s="17">
        <f t="shared" si="72"/>
        <v>4.2779459587139801E-2</v>
      </c>
      <c r="AN62" s="17">
        <f t="shared" si="72"/>
        <v>6.3019065556345399E-2</v>
      </c>
      <c r="AO62" s="17">
        <f t="shared" si="72"/>
        <v>6.4537579277887502E-2</v>
      </c>
      <c r="AP62" s="17">
        <f t="shared" si="72"/>
        <v>5.3794765196920391E-2</v>
      </c>
      <c r="AQ62" s="17">
        <f t="shared" si="72"/>
        <v>6.1240729422339157E-2</v>
      </c>
      <c r="AR62" s="17">
        <f t="shared" si="72"/>
        <v>4.8846228805089709E-2</v>
      </c>
      <c r="AS62" s="17">
        <f t="shared" si="72"/>
        <v>4.6745646804741359E-2</v>
      </c>
      <c r="AT62" s="17">
        <f t="shared" si="72"/>
        <v>5.8431405129935943E-2</v>
      </c>
      <c r="AU62" s="17">
        <f t="shared" si="72"/>
        <v>5.0675940433173583E-2</v>
      </c>
      <c r="AV62" s="17">
        <f t="shared" si="72"/>
        <v>7.1305941960385866E-2</v>
      </c>
      <c r="AW62" s="17">
        <f t="shared" si="72"/>
        <v>5.3794765196920391E-2</v>
      </c>
      <c r="AX62" s="17">
        <f t="shared" si="72"/>
        <v>6.4537579277887502E-2</v>
      </c>
      <c r="AY62" s="17">
        <f t="shared" si="72"/>
        <v>5.7405310188576752E-2</v>
      </c>
      <c r="AZ62" s="17">
        <f t="shared" si="72"/>
        <v>3.8776717133465866E-2</v>
      </c>
      <c r="BA62" s="17">
        <f>LOG10(BA49)-$A62</f>
        <v>6.3019065556345399E-2</v>
      </c>
      <c r="BB62" s="17">
        <f t="shared" ref="BB62:CM69" si="73">LOG10(BB49)-$A62</f>
        <v>5.3017156248075903E-2</v>
      </c>
      <c r="BC62" s="17">
        <f t="shared" si="73"/>
        <v>4.2779459587139801E-2</v>
      </c>
      <c r="BD62" s="17">
        <f t="shared" si="73"/>
        <v>5.3017156248075903E-2</v>
      </c>
      <c r="BE62" s="17">
        <f t="shared" si="73"/>
        <v>6.2257812982988714E-2</v>
      </c>
      <c r="BF62" s="17">
        <f t="shared" si="73"/>
        <v>4.1981857008677181E-2</v>
      </c>
      <c r="BG62" s="17">
        <f t="shared" si="73"/>
        <v>5.6891352161843489E-2</v>
      </c>
      <c r="BH62" s="17">
        <f t="shared" si="73"/>
        <v>5.1457748892554722E-2</v>
      </c>
      <c r="BI62" s="17">
        <f t="shared" si="73"/>
        <v>5.9966016203403694E-2</v>
      </c>
      <c r="BJ62" s="17">
        <f t="shared" si="73"/>
        <v>5.4570984316697935E-2</v>
      </c>
      <c r="BK62" s="17">
        <f t="shared" si="73"/>
        <v>5.6376785179959921E-2</v>
      </c>
      <c r="BL62" s="17">
        <f t="shared" si="73"/>
        <v>7.0559089700827915E-2</v>
      </c>
      <c r="BM62" s="17">
        <f t="shared" si="73"/>
        <v>4.0382243848884336E-2</v>
      </c>
      <c r="BN62" s="17">
        <f t="shared" si="73"/>
        <v>6.4537579277887502E-2</v>
      </c>
      <c r="BO62" s="17">
        <f t="shared" si="73"/>
        <v>4.0382243848884336E-2</v>
      </c>
      <c r="BP62" s="17"/>
      <c r="BQ62" s="17">
        <f t="shared" si="73"/>
        <v>5.6119272879558313E-2</v>
      </c>
      <c r="BR62" s="17">
        <f t="shared" si="73"/>
        <v>5.9199388498768712E-2</v>
      </c>
      <c r="BS62" s="17">
        <f t="shared" si="73"/>
        <v>3.0658826911286408E-2</v>
      </c>
      <c r="BT62" s="17">
        <f t="shared" si="73"/>
        <v>5.6119272879558313E-2</v>
      </c>
      <c r="BU62" s="17">
        <f t="shared" si="73"/>
        <v>5.7662061293839439E-2</v>
      </c>
      <c r="BV62" s="17">
        <f t="shared" si="73"/>
        <v>3.9847727495991414E-2</v>
      </c>
      <c r="BW62" s="17">
        <f t="shared" si="73"/>
        <v>6.1495223705568591E-2</v>
      </c>
      <c r="BX62" s="17">
        <f t="shared" si="73"/>
        <v>4.2513754787231406E-2</v>
      </c>
      <c r="BY62" s="17"/>
      <c r="BZ62" s="17">
        <f t="shared" si="73"/>
        <v>3.8776717133465866E-2</v>
      </c>
      <c r="CA62" s="17">
        <f t="shared" si="73"/>
        <v>3.5277579354179522E-2</v>
      </c>
      <c r="CB62" s="17">
        <f t="shared" si="73"/>
        <v>5.9455081459880432E-2</v>
      </c>
      <c r="CC62" s="17">
        <f t="shared" si="73"/>
        <v>4.0916103144017058E-2</v>
      </c>
      <c r="CD62" s="17">
        <f t="shared" si="73"/>
        <v>4.7797207807362962E-2</v>
      </c>
      <c r="CE62" s="17">
        <f t="shared" si="73"/>
        <v>4.6745646804741359E-2</v>
      </c>
      <c r="CF62" s="17">
        <f t="shared" si="73"/>
        <v>7.3538823392677699E-2</v>
      </c>
      <c r="CG62" s="17">
        <f>LOG10(CG49)-$A62</f>
        <v>4.6745646804741359E-2</v>
      </c>
      <c r="CH62" s="17">
        <f t="shared" si="73"/>
        <v>4.2779459587139801E-2</v>
      </c>
      <c r="CI62" s="17">
        <f>LOG10(CI49)-$A62</f>
        <v>5.4570984316697935E-2</v>
      </c>
      <c r="CJ62" s="17">
        <f t="shared" si="73"/>
        <v>5.6119272879558313E-2</v>
      </c>
      <c r="CK62" s="17">
        <f t="shared" si="73"/>
        <v>5.3017156248075903E-2</v>
      </c>
      <c r="CL62" s="17">
        <f t="shared" si="73"/>
        <v>5.6119272879558313E-2</v>
      </c>
      <c r="CM62" s="17">
        <f t="shared" si="73"/>
        <v>3.8776717133465866E-2</v>
      </c>
      <c r="CN62" s="17">
        <f t="shared" ref="CN62:CN71" si="74">LOG10(CN49)-$A62</f>
        <v>5.7662061293839439E-2</v>
      </c>
      <c r="CP62" s="17">
        <f t="shared" ref="CP62:CP71" si="75">LOG10(CP49)-$A62</f>
        <v>7.4280573328588062E-2</v>
      </c>
    </row>
    <row r="63" spans="1:94">
      <c r="A63" s="29">
        <v>1.4085049567667141</v>
      </c>
      <c r="B63" s="3">
        <v>3</v>
      </c>
      <c r="C63" s="17">
        <f t="shared" si="72"/>
        <v>0.15969676730028093</v>
      </c>
      <c r="D63" s="17">
        <f t="shared" si="72"/>
        <v>0.17001964850827922</v>
      </c>
      <c r="E63" s="17">
        <f t="shared" si="72"/>
        <v>0.14683137122855272</v>
      </c>
      <c r="F63" s="17">
        <f t="shared" si="72"/>
        <v>0.13269973391654433</v>
      </c>
      <c r="G63" s="17">
        <f t="shared" si="72"/>
        <v>0.16552631096100479</v>
      </c>
      <c r="H63" s="17">
        <f t="shared" si="72"/>
        <v>0.14562062474629878</v>
      </c>
      <c r="I63" s="17">
        <f t="shared" si="72"/>
        <v>0.14703283455354743</v>
      </c>
      <c r="J63" s="17">
        <f t="shared" si="72"/>
        <v>0.14779754400057321</v>
      </c>
      <c r="K63" s="17">
        <f t="shared" si="72"/>
        <v>0.13556308758356161</v>
      </c>
      <c r="L63" s="17">
        <f t="shared" si="72"/>
        <v>0.13572850159504646</v>
      </c>
      <c r="M63" s="17">
        <f t="shared" si="72"/>
        <v>0.14727446724629978</v>
      </c>
      <c r="N63" s="17">
        <f t="shared" si="72"/>
        <v>0.12271841776631276</v>
      </c>
      <c r="O63" s="17">
        <f t="shared" si="72"/>
        <v>0.12297396027554108</v>
      </c>
      <c r="P63" s="17">
        <f t="shared" si="72"/>
        <v>0.17059236978592973</v>
      </c>
      <c r="Q63" s="17">
        <f t="shared" si="72"/>
        <v>0.14779754400057321</v>
      </c>
      <c r="R63" s="17">
        <f t="shared" si="72"/>
        <v>0.13556308758356161</v>
      </c>
      <c r="S63" s="17">
        <f t="shared" si="72"/>
        <v>0.14715366770486815</v>
      </c>
      <c r="T63" s="17">
        <f t="shared" si="72"/>
        <v>0.14779754400057321</v>
      </c>
      <c r="U63" s="17">
        <f t="shared" si="72"/>
        <v>0.14622641990925245</v>
      </c>
      <c r="V63" s="17">
        <f t="shared" si="72"/>
        <v>0.13257481100991475</v>
      </c>
      <c r="W63" s="17">
        <f t="shared" si="72"/>
        <v>0.15378790768976058</v>
      </c>
      <c r="X63" s="17">
        <f t="shared" si="72"/>
        <v>0.14707311600624084</v>
      </c>
      <c r="Y63" s="17">
        <f t="shared" si="72"/>
        <v>0.15805037411634104</v>
      </c>
      <c r="Z63" s="17">
        <f t="shared" si="72"/>
        <v>0.14013010304803752</v>
      </c>
      <c r="AA63" s="17">
        <f t="shared" si="72"/>
        <v>0.13378089653250691</v>
      </c>
      <c r="AB63" s="17">
        <f t="shared" si="72"/>
        <v>0.14481158114067272</v>
      </c>
      <c r="AC63" s="17">
        <f t="shared" si="72"/>
        <v>0.1281376432475565</v>
      </c>
      <c r="AD63" s="17">
        <f t="shared" si="72"/>
        <v>0.15969676730028093</v>
      </c>
      <c r="AE63" s="17">
        <f t="shared" si="72"/>
        <v>0.15223834428799776</v>
      </c>
      <c r="AF63" s="17">
        <f t="shared" si="72"/>
        <v>0.14779754400057321</v>
      </c>
      <c r="AG63" s="17">
        <f t="shared" si="72"/>
        <v>0.16552631096100479</v>
      </c>
      <c r="AH63" s="17">
        <f t="shared" si="72"/>
        <v>0.13506646719565141</v>
      </c>
      <c r="AI63" s="17">
        <f t="shared" si="72"/>
        <v>0.14747572517747143</v>
      </c>
      <c r="AJ63" s="17">
        <f t="shared" si="72"/>
        <v>0.12931413830656013</v>
      </c>
      <c r="AK63" s="17">
        <f t="shared" si="72"/>
        <v>0.15969676730028093</v>
      </c>
      <c r="AL63" s="17">
        <f t="shared" si="72"/>
        <v>0.15969676730028093</v>
      </c>
      <c r="AM63" s="17">
        <f t="shared" si="72"/>
        <v>0.1247585600120007</v>
      </c>
      <c r="AN63" s="17">
        <f t="shared" si="72"/>
        <v>0.14586304422337348</v>
      </c>
      <c r="AO63" s="17">
        <f t="shared" si="72"/>
        <v>0.15378790768976058</v>
      </c>
      <c r="AP63" s="17">
        <f t="shared" si="72"/>
        <v>0.13556308758356161</v>
      </c>
      <c r="AQ63" s="17">
        <f t="shared" si="72"/>
        <v>0.14610532845945001</v>
      </c>
      <c r="AR63" s="17">
        <f t="shared" si="72"/>
        <v>0.13440342205632283</v>
      </c>
      <c r="AS63" s="17">
        <f t="shared" si="72"/>
        <v>0.11972592499984014</v>
      </c>
      <c r="AT63" s="17">
        <f t="shared" si="72"/>
        <v>0.1566932949489519</v>
      </c>
      <c r="AU63" s="17">
        <f t="shared" si="72"/>
        <v>0.12931413830656013</v>
      </c>
      <c r="AV63" s="17">
        <f t="shared" si="72"/>
        <v>0.15926617198798332</v>
      </c>
      <c r="AW63" s="17">
        <f t="shared" si="72"/>
        <v>0.15604275498923381</v>
      </c>
      <c r="AX63" s="17">
        <f t="shared" si="72"/>
        <v>0.14779754400057321</v>
      </c>
      <c r="AY63" s="17">
        <f t="shared" si="72"/>
        <v>0.14646850156652591</v>
      </c>
      <c r="AZ63" s="17">
        <f t="shared" si="72"/>
        <v>0.18189099041729873</v>
      </c>
      <c r="BA63" s="17">
        <f t="shared" ref="BA63:BQ73" si="76">LOG10(BA50)-$A63</f>
        <v>0.14779754400057321</v>
      </c>
      <c r="BB63" s="17">
        <f t="shared" si="73"/>
        <v>0.12931413830656013</v>
      </c>
      <c r="BC63" s="17">
        <f t="shared" si="73"/>
        <v>8.9805597022886374E-2</v>
      </c>
      <c r="BD63" s="17">
        <f t="shared" si="76"/>
        <v>0.11684223864195609</v>
      </c>
      <c r="BE63" s="17">
        <f t="shared" si="76"/>
        <v>0.12267581272562489</v>
      </c>
      <c r="BF63" s="17">
        <f t="shared" si="73"/>
        <v>0.13556308758356161</v>
      </c>
      <c r="BG63" s="17">
        <f t="shared" si="73"/>
        <v>0.14172339628837993</v>
      </c>
      <c r="BH63" s="17">
        <f t="shared" si="73"/>
        <v>0.12297396027554108</v>
      </c>
      <c r="BI63" s="17">
        <f t="shared" si="73"/>
        <v>0.12297396027554108</v>
      </c>
      <c r="BJ63" s="17">
        <f t="shared" si="73"/>
        <v>0.12297396027554108</v>
      </c>
      <c r="BK63" s="17">
        <f t="shared" si="76"/>
        <v>0.13444489204746479</v>
      </c>
      <c r="BL63" s="17">
        <f t="shared" si="73"/>
        <v>0.11653985027013114</v>
      </c>
      <c r="BM63" s="17">
        <f t="shared" si="73"/>
        <v>0.11653985027013114</v>
      </c>
      <c r="BN63" s="17">
        <f t="shared" si="73"/>
        <v>0.14779754400057321</v>
      </c>
      <c r="BO63" s="17">
        <f t="shared" si="76"/>
        <v>0.10816260233232877</v>
      </c>
      <c r="BP63" s="17">
        <f t="shared" si="76"/>
        <v>0.12297396027554108</v>
      </c>
      <c r="BQ63" s="17">
        <f t="shared" si="76"/>
        <v>0.11873815962137457</v>
      </c>
      <c r="BR63" s="17">
        <f t="shared" si="73"/>
        <v>0.15231794371672192</v>
      </c>
      <c r="BS63" s="17">
        <f t="shared" si="73"/>
        <v>0.10060791864861929</v>
      </c>
      <c r="BT63" s="17">
        <f t="shared" si="73"/>
        <v>0.11841557587193496</v>
      </c>
      <c r="BU63" s="17">
        <f t="shared" si="73"/>
        <v>0.12931413830656013</v>
      </c>
      <c r="BV63" s="17">
        <f t="shared" si="73"/>
        <v>0.10630833823257135</v>
      </c>
      <c r="BW63" s="17">
        <f t="shared" si="73"/>
        <v>0.10644104854129033</v>
      </c>
      <c r="BX63" s="17">
        <f t="shared" si="73"/>
        <v>0.1341960126813968</v>
      </c>
      <c r="BY63" s="17">
        <f t="shared" si="73"/>
        <v>0.11000898311117346</v>
      </c>
      <c r="BZ63" s="17">
        <f t="shared" si="73"/>
        <v>9.5648621220212338E-2</v>
      </c>
      <c r="CA63" s="17">
        <f t="shared" si="73"/>
        <v>0.12173744282590193</v>
      </c>
      <c r="CB63" s="17">
        <f t="shared" si="73"/>
        <v>0.1278851219795234</v>
      </c>
      <c r="CC63" s="17">
        <f t="shared" si="73"/>
        <v>0.10466823464206221</v>
      </c>
      <c r="CD63" s="17">
        <f t="shared" si="73"/>
        <v>0.14731472629447717</v>
      </c>
      <c r="CE63" s="17">
        <f t="shared" si="73"/>
        <v>0.12817971585421595</v>
      </c>
      <c r="CF63" s="17">
        <f t="shared" si="73"/>
        <v>0.12297396027554108</v>
      </c>
      <c r="CG63" s="17">
        <f>LOG10(CG50)-$A63</f>
        <v>0.13556308758356161</v>
      </c>
      <c r="CH63" s="17">
        <f t="shared" si="73"/>
        <v>0.13612110755284901</v>
      </c>
      <c r="CI63" s="17">
        <f>LOG10(CI50)-$A63</f>
        <v>0.12931413830656013</v>
      </c>
      <c r="CJ63" s="17">
        <f t="shared" si="73"/>
        <v>0.11472108519898705</v>
      </c>
      <c r="CK63" s="17">
        <f t="shared" si="73"/>
        <v>0.11537151887141728</v>
      </c>
      <c r="CL63" s="17">
        <f t="shared" si="73"/>
        <v>0.14464959140291134</v>
      </c>
      <c r="CM63" s="17">
        <f t="shared" si="73"/>
        <v>0.18189099041729873</v>
      </c>
      <c r="CN63" s="17">
        <f t="shared" si="74"/>
        <v>0.14525674162329016</v>
      </c>
      <c r="CP63" s="17">
        <f t="shared" si="75"/>
        <v>0.15985324162440318</v>
      </c>
    </row>
    <row r="64" spans="1:94">
      <c r="A64" s="29">
        <v>1.4046733913310061</v>
      </c>
      <c r="B64" s="3">
        <v>4</v>
      </c>
      <c r="C64" s="17">
        <f t="shared" si="72"/>
        <v>0.13939465301926957</v>
      </c>
      <c r="D64" s="17">
        <f t="shared" si="72"/>
        <v>0.13927055115190035</v>
      </c>
      <c r="E64" s="17">
        <f t="shared" si="72"/>
        <v>0.13327156796048079</v>
      </c>
      <c r="F64" s="17">
        <f t="shared" si="72"/>
        <v>9.8026783979556553E-2</v>
      </c>
      <c r="G64" s="17">
        <f t="shared" si="72"/>
        <v>0.13939465301926957</v>
      </c>
      <c r="H64" s="17">
        <f t="shared" si="72"/>
        <v>0.12947968285405653</v>
      </c>
      <c r="I64" s="17">
        <f t="shared" si="72"/>
        <v>0.11598478481493535</v>
      </c>
      <c r="J64" s="17">
        <f t="shared" si="72"/>
        <v>0.13314570374226808</v>
      </c>
      <c r="K64" s="17">
        <f t="shared" si="72"/>
        <v>0.10047658698889994</v>
      </c>
      <c r="L64" s="17">
        <f t="shared" si="72"/>
        <v>9.8026783979556553E-2</v>
      </c>
      <c r="M64" s="17">
        <f t="shared" si="72"/>
        <v>0.11959287743597269</v>
      </c>
      <c r="N64" s="17">
        <f t="shared" si="72"/>
        <v>9.693353108782321E-2</v>
      </c>
      <c r="O64" s="17">
        <f t="shared" si="72"/>
        <v>0.10720996964786833</v>
      </c>
      <c r="P64" s="17">
        <f t="shared" si="72"/>
        <v>0.1402623745504965</v>
      </c>
      <c r="Q64" s="17">
        <f t="shared" si="72"/>
        <v>0.12680552571124903</v>
      </c>
      <c r="R64" s="17">
        <f t="shared" si="72"/>
        <v>9.3637162458594325E-2</v>
      </c>
      <c r="S64" s="17">
        <f t="shared" si="72"/>
        <v>9.9842778605100602E-2</v>
      </c>
      <c r="T64" s="17">
        <f t="shared" si="72"/>
        <v>0.10047658698889994</v>
      </c>
      <c r="U64" s="17">
        <f t="shared" si="72"/>
        <v>0.11790124136017077</v>
      </c>
      <c r="V64" s="17">
        <f t="shared" si="72"/>
        <v>0.11049370774642386</v>
      </c>
      <c r="W64" s="17">
        <f t="shared" si="72"/>
        <v>0.12680552571124903</v>
      </c>
      <c r="X64" s="17">
        <f t="shared" si="72"/>
        <v>0.1189863813028269</v>
      </c>
      <c r="Y64" s="17">
        <f t="shared" si="72"/>
        <v>0.13440270746177063</v>
      </c>
      <c r="Z64" s="17">
        <f t="shared" si="72"/>
        <v>0.11868281532378666</v>
      </c>
      <c r="AA64" s="17">
        <f t="shared" si="72"/>
        <v>0.11937636889073233</v>
      </c>
      <c r="AB64" s="17">
        <f t="shared" si="72"/>
        <v>0.11493586938448419</v>
      </c>
      <c r="AC64" s="17">
        <f t="shared" si="72"/>
        <v>0.11168567301932786</v>
      </c>
      <c r="AD64" s="17">
        <f t="shared" si="72"/>
        <v>0.13939465301926957</v>
      </c>
      <c r="AE64" s="17">
        <f t="shared" si="72"/>
        <v>0.12676294573357838</v>
      </c>
      <c r="AF64" s="17">
        <f t="shared" si="72"/>
        <v>0.12680552571124903</v>
      </c>
      <c r="AG64" s="17">
        <f t="shared" si="72"/>
        <v>0.14555496172408788</v>
      </c>
      <c r="AH64" s="17">
        <f t="shared" si="72"/>
        <v>0.10841096913413817</v>
      </c>
      <c r="AI64" s="17">
        <f t="shared" si="72"/>
        <v>9.7753728653426686E-2</v>
      </c>
      <c r="AJ64" s="17">
        <f t="shared" si="72"/>
        <v>0.11384054854688141</v>
      </c>
      <c r="AK64" s="17">
        <f t="shared" si="72"/>
        <v>0.12680552571124903</v>
      </c>
      <c r="AL64" s="17">
        <f t="shared" si="72"/>
        <v>0.11252250661896812</v>
      </c>
      <c r="AM64" s="17">
        <f t="shared" si="72"/>
        <v>9.8231462868854535E-2</v>
      </c>
      <c r="AN64" s="17">
        <f t="shared" si="72"/>
        <v>0.1234287788074675</v>
      </c>
      <c r="AO64" s="17">
        <f t="shared" si="72"/>
        <v>0.12680552571124903</v>
      </c>
      <c r="AP64" s="17">
        <f t="shared" si="72"/>
        <v>0.10047658698889994</v>
      </c>
      <c r="AQ64" s="17">
        <f t="shared" si="72"/>
        <v>0.13002944954364004</v>
      </c>
      <c r="AR64" s="17">
        <f t="shared" si="72"/>
        <v>9.5517327346257508E-2</v>
      </c>
      <c r="AS64" s="17">
        <f t="shared" si="72"/>
        <v>9.0685903825807435E-2</v>
      </c>
      <c r="AT64" s="17">
        <f t="shared" si="72"/>
        <v>0.12941620342956228</v>
      </c>
      <c r="AU64" s="17">
        <f t="shared" si="72"/>
        <v>0.10047658698889994</v>
      </c>
      <c r="AV64" s="17">
        <f t="shared" si="72"/>
        <v>0.13431902030823983</v>
      </c>
      <c r="AW64" s="17">
        <f t="shared" si="72"/>
        <v>0.13074732672516731</v>
      </c>
      <c r="AX64" s="17">
        <f t="shared" si="72"/>
        <v>0.11384054854688141</v>
      </c>
      <c r="AY64" s="17">
        <f t="shared" si="72"/>
        <v>0.11746642506243199</v>
      </c>
      <c r="AZ64" s="17">
        <f t="shared" si="72"/>
        <v>0.11528578942106238</v>
      </c>
      <c r="BA64" s="17">
        <f t="shared" si="76"/>
        <v>0.13939465301926957</v>
      </c>
      <c r="BB64" s="17">
        <f t="shared" si="73"/>
        <v>0.13939465301926957</v>
      </c>
      <c r="BC64" s="17">
        <f t="shared" si="73"/>
        <v>0.10047658698889994</v>
      </c>
      <c r="BD64" s="17">
        <f t="shared" si="73"/>
        <v>0.12428613666542532</v>
      </c>
      <c r="BE64" s="17">
        <f t="shared" si="73"/>
        <v>0.13213747466053527</v>
      </c>
      <c r="BF64" s="17">
        <f t="shared" si="73"/>
        <v>0.12680552571124903</v>
      </c>
      <c r="BG64" s="17">
        <f t="shared" si="73"/>
        <v>0.15162910943628116</v>
      </c>
      <c r="BH64" s="17">
        <f t="shared" si="73"/>
        <v>0.11384054854688141</v>
      </c>
      <c r="BI64" s="17">
        <f t="shared" si="73"/>
        <v>0.13939465301926957</v>
      </c>
      <c r="BJ64" s="17">
        <f t="shared" si="73"/>
        <v>0.10720996964786833</v>
      </c>
      <c r="BK64" s="17">
        <f t="shared" si="73"/>
        <v>0.12093282663916116</v>
      </c>
      <c r="BL64" s="17">
        <f t="shared" si="73"/>
        <v>0.13939465301926957</v>
      </c>
      <c r="BM64" s="17">
        <f t="shared" si="73"/>
        <v>0.13939465301926957</v>
      </c>
      <c r="BN64" s="17">
        <f t="shared" si="73"/>
        <v>0.13939465301926957</v>
      </c>
      <c r="BO64" s="17">
        <f t="shared" si="73"/>
        <v>0.13615642278007378</v>
      </c>
      <c r="BP64" s="17">
        <f t="shared" si="73"/>
        <v>0.12037141570583909</v>
      </c>
      <c r="BQ64" s="17">
        <f t="shared" si="73"/>
        <v>0.11941967923551045</v>
      </c>
      <c r="BR64" s="17">
        <f t="shared" si="73"/>
        <v>0.14428897475031888</v>
      </c>
      <c r="BS64" s="17">
        <f t="shared" si="73"/>
        <v>9.8163247289996924E-2</v>
      </c>
      <c r="BT64" s="17">
        <f t="shared" si="73"/>
        <v>0.11272046809709146</v>
      </c>
      <c r="BU64" s="17">
        <f t="shared" si="73"/>
        <v>0.12680552571124903</v>
      </c>
      <c r="BV64" s="17">
        <f t="shared" si="73"/>
        <v>0.11572279336405633</v>
      </c>
      <c r="BW64" s="17">
        <f t="shared" si="73"/>
        <v>9.9661520471457932E-2</v>
      </c>
      <c r="BX64" s="17">
        <f t="shared" si="73"/>
        <v>0.12347168692210042</v>
      </c>
      <c r="BY64" s="17">
        <f t="shared" si="73"/>
        <v>0.10047658698889994</v>
      </c>
      <c r="BZ64" s="17">
        <f t="shared" si="73"/>
        <v>0.10065750533432105</v>
      </c>
      <c r="CA64" s="17">
        <f t="shared" si="73"/>
        <v>0.11388441446095365</v>
      </c>
      <c r="CB64" s="17">
        <f t="shared" si="73"/>
        <v>0.13457003340562546</v>
      </c>
      <c r="CC64" s="17">
        <f t="shared" si="73"/>
        <v>0.10622891587799121</v>
      </c>
      <c r="CD64" s="17">
        <f t="shared" si="73"/>
        <v>0.13532220338814493</v>
      </c>
      <c r="CE64" s="17">
        <f t="shared" si="73"/>
        <v>0.11913808475871335</v>
      </c>
      <c r="CF64" s="17">
        <f t="shared" si="73"/>
        <v>0.11384054854688141</v>
      </c>
      <c r="CG64" s="17">
        <f>LOG10(CG51)-$A64</f>
        <v>0.12037141570583909</v>
      </c>
      <c r="CH64" s="17">
        <f t="shared" si="73"/>
        <v>0.12173050840579203</v>
      </c>
      <c r="CI64" s="17">
        <f>LOG10(CI51)-$A64</f>
        <v>0.11384054854688141</v>
      </c>
      <c r="CJ64" s="17">
        <f t="shared" si="73"/>
        <v>0.12398625390398377</v>
      </c>
      <c r="CK64" s="17">
        <f t="shared" si="73"/>
        <v>0.10974152924936287</v>
      </c>
      <c r="CL64" s="17">
        <f t="shared" si="73"/>
        <v>0.14726430403383106</v>
      </c>
      <c r="CM64" s="17">
        <f t="shared" si="73"/>
        <v>0.11528578942106238</v>
      </c>
      <c r="CN64" s="17">
        <f t="shared" si="74"/>
        <v>0.12603844665065078</v>
      </c>
      <c r="CP64" s="17">
        <f t="shared" si="75"/>
        <v>0.16877843070447929</v>
      </c>
    </row>
    <row r="65" spans="1:94">
      <c r="A65" s="29">
        <v>1.6009048617738804</v>
      </c>
      <c r="B65" s="3">
        <v>5</v>
      </c>
      <c r="C65" s="17">
        <f>LOG10(C52)-$A65</f>
        <v>0.13148889804908825</v>
      </c>
      <c r="D65" s="17">
        <f>LOG10(D52)-$A65</f>
        <v>9.3612592037275899E-2</v>
      </c>
      <c r="E65" s="17">
        <f t="shared" si="72"/>
        <v>0.12671771619525685</v>
      </c>
      <c r="F65" s="17">
        <f t="shared" si="72"/>
        <v>7.8068514145884782E-2</v>
      </c>
      <c r="G65" s="17">
        <f t="shared" si="72"/>
        <v>0.13549164050276219</v>
      </c>
      <c r="H65" s="17">
        <f t="shared" si="72"/>
        <v>0.11442982201843255</v>
      </c>
      <c r="I65" s="17">
        <f t="shared" si="72"/>
        <v>0.12348025055969525</v>
      </c>
      <c r="J65" s="17"/>
      <c r="K65" s="17">
        <f t="shared" si="72"/>
        <v>6.6548091116073627E-2</v>
      </c>
      <c r="L65" s="17">
        <f t="shared" si="72"/>
        <v>5.92330221432249E-2</v>
      </c>
      <c r="M65" s="17">
        <f t="shared" si="72"/>
        <v>0.10615407885371586</v>
      </c>
      <c r="N65" s="17">
        <f t="shared" si="72"/>
        <v>8.8374392081525421E-2</v>
      </c>
      <c r="O65" s="17">
        <f t="shared" si="72"/>
        <v>8.0336375601706811E-2</v>
      </c>
      <c r="P65" s="17">
        <f t="shared" si="72"/>
        <v>0.11626616505842979</v>
      </c>
      <c r="Q65" s="17">
        <f t="shared" si="72"/>
        <v>0.10238651634478102</v>
      </c>
      <c r="R65" s="17">
        <f t="shared" si="72"/>
        <v>0.1066653143240559</v>
      </c>
      <c r="S65" s="17">
        <f t="shared" si="72"/>
        <v>0.11345284395005706</v>
      </c>
      <c r="T65" s="17">
        <f t="shared" si="72"/>
        <v>0.11509848186091887</v>
      </c>
      <c r="U65" s="17">
        <f t="shared" si="72"/>
        <v>9.378806455760369E-2</v>
      </c>
      <c r="V65" s="17">
        <f t="shared" si="72"/>
        <v>0.10938178592901049</v>
      </c>
      <c r="W65" s="17">
        <f t="shared" si="72"/>
        <v>0.11509848186091887</v>
      </c>
      <c r="X65" s="17">
        <f t="shared" si="72"/>
        <v>0.13226564376017969</v>
      </c>
      <c r="Y65" s="17">
        <f t="shared" si="72"/>
        <v>0.11765218296395563</v>
      </c>
      <c r="Z65" s="17">
        <f t="shared" si="72"/>
        <v>0.12706993108494125</v>
      </c>
      <c r="AA65" s="17">
        <f t="shared" si="72"/>
        <v>9.4343260270299378E-2</v>
      </c>
      <c r="AB65" s="17">
        <f t="shared" si="72"/>
        <v>0.11908896459372342</v>
      </c>
      <c r="AC65" s="17">
        <f t="shared" si="72"/>
        <v>0.1306839034128584</v>
      </c>
      <c r="AD65" s="17"/>
      <c r="AE65" s="17">
        <f t="shared" si="72"/>
        <v>0.11056492010044749</v>
      </c>
      <c r="AF65" s="17">
        <f t="shared" si="72"/>
        <v>0.13549164050276219</v>
      </c>
      <c r="AG65" s="17"/>
      <c r="AH65" s="17">
        <f t="shared" si="72"/>
        <v>0.10555687585747431</v>
      </c>
      <c r="AI65" s="17">
        <f t="shared" si="72"/>
        <v>0.11790119710368185</v>
      </c>
      <c r="AJ65" s="17">
        <f t="shared" si="72"/>
        <v>0.11509848186091887</v>
      </c>
      <c r="AK65" s="17">
        <f t="shared" si="72"/>
        <v>0.12337100782690857</v>
      </c>
      <c r="AL65" s="17">
        <f t="shared" si="72"/>
        <v>9.1060240993479979E-2</v>
      </c>
      <c r="AM65" s="17">
        <f t="shared" si="72"/>
        <v>8.331193336500009E-2</v>
      </c>
      <c r="AN65" s="17">
        <f t="shared" si="72"/>
        <v>0.12203054947867154</v>
      </c>
      <c r="AO65" s="17">
        <f t="shared" si="72"/>
        <v>0.11925444163207644</v>
      </c>
      <c r="AP65" s="17">
        <f t="shared" si="72"/>
        <v>9.3700337159688285E-2</v>
      </c>
      <c r="AQ65" s="17">
        <f t="shared" si="72"/>
        <v>0.12612100871930476</v>
      </c>
      <c r="AR65" s="17">
        <f t="shared" si="72"/>
        <v>0.11470855540962122</v>
      </c>
      <c r="AS65" s="17">
        <f t="shared" si="72"/>
        <v>9.6963533913791533E-2</v>
      </c>
      <c r="AT65" s="17">
        <f t="shared" si="72"/>
        <v>0.11463888883126172</v>
      </c>
      <c r="AU65" s="17">
        <f t="shared" si="72"/>
        <v>0.11509848186091887</v>
      </c>
      <c r="AV65" s="17">
        <f t="shared" si="72"/>
        <v>0.13501325475741677</v>
      </c>
      <c r="AW65" s="17">
        <f t="shared" si="72"/>
        <v>9.2176906492121624E-2</v>
      </c>
      <c r="AX65" s="17"/>
      <c r="AY65" s="17">
        <f t="shared" si="72"/>
        <v>0.12823291871574005</v>
      </c>
      <c r="AZ65" s="17">
        <f t="shared" si="72"/>
        <v>0.10230050892160603</v>
      </c>
      <c r="BA65" s="17">
        <f t="shared" si="76"/>
        <v>0.12744892024734811</v>
      </c>
      <c r="BB65" s="17">
        <f t="shared" si="73"/>
        <v>0.10238651634478102</v>
      </c>
      <c r="BC65" s="17">
        <f t="shared" si="73"/>
        <v>7.1192996161837163E-2</v>
      </c>
      <c r="BD65" s="17">
        <f t="shared" si="73"/>
        <v>0.11126763939214901</v>
      </c>
      <c r="BE65" s="17">
        <f t="shared" si="73"/>
        <v>9.7978274978709923E-2</v>
      </c>
      <c r="BF65" s="17">
        <f t="shared" si="73"/>
        <v>7.1192996161837163E-2</v>
      </c>
      <c r="BG65" s="17">
        <f t="shared" si="73"/>
        <v>0.1066653143240559</v>
      </c>
      <c r="BH65" s="17">
        <f t="shared" si="73"/>
        <v>8.9291218254633264E-2</v>
      </c>
      <c r="BI65" s="17">
        <f t="shared" si="73"/>
        <v>0.11509848186091887</v>
      </c>
      <c r="BJ65" s="17">
        <f t="shared" si="73"/>
        <v>9.3700337159688285E-2</v>
      </c>
      <c r="BK65" s="17">
        <f t="shared" si="73"/>
        <v>9.3495570956903862E-2</v>
      </c>
      <c r="BL65" s="17">
        <f t="shared" si="73"/>
        <v>9.8065142562138385E-2</v>
      </c>
      <c r="BM65" s="17">
        <f t="shared" si="73"/>
        <v>8.9291218254633264E-2</v>
      </c>
      <c r="BN65" s="17">
        <f t="shared" si="73"/>
        <v>0.12337100782690857</v>
      </c>
      <c r="BO65" s="17">
        <f t="shared" si="73"/>
        <v>8.2982320812459154E-2</v>
      </c>
      <c r="BP65" s="17">
        <f t="shared" si="73"/>
        <v>8.9291218254633264E-2</v>
      </c>
      <c r="BQ65" s="17">
        <f t="shared" si="73"/>
        <v>9.2294283379836806E-2</v>
      </c>
      <c r="BR65" s="17">
        <f t="shared" si="73"/>
        <v>0.10876076023970582</v>
      </c>
      <c r="BS65" s="17">
        <f t="shared" si="73"/>
        <v>8.2802426651004124E-2</v>
      </c>
      <c r="BT65" s="17">
        <f t="shared" si="73"/>
        <v>9.1104374369048058E-2</v>
      </c>
      <c r="BU65" s="17">
        <f t="shared" si="73"/>
        <v>9.3700337159688285E-2</v>
      </c>
      <c r="BV65" s="17">
        <f t="shared" si="73"/>
        <v>7.828068300053026E-2</v>
      </c>
      <c r="BW65" s="17">
        <f t="shared" si="73"/>
        <v>7.6367421463454654E-2</v>
      </c>
      <c r="BX65" s="17">
        <f t="shared" si="73"/>
        <v>8.7722565065871505E-2</v>
      </c>
      <c r="BY65" s="17">
        <f t="shared" si="73"/>
        <v>9.3700337159688285E-2</v>
      </c>
      <c r="BZ65" s="17">
        <f t="shared" si="73"/>
        <v>8.8315175489955156E-2</v>
      </c>
      <c r="CA65" s="17">
        <f t="shared" si="73"/>
        <v>9.8094094562542589E-2</v>
      </c>
      <c r="CB65" s="17">
        <f t="shared" si="73"/>
        <v>0.10390317900969026</v>
      </c>
      <c r="CC65" s="17">
        <f t="shared" si="73"/>
        <v>8.3012295929419277E-2</v>
      </c>
      <c r="CD65" s="17">
        <f t="shared" si="73"/>
        <v>9.8846169915633997E-2</v>
      </c>
      <c r="CE65" s="17">
        <f t="shared" si="73"/>
        <v>7.4323391819183682E-2</v>
      </c>
      <c r="CF65" s="17">
        <f t="shared" si="73"/>
        <v>0.10238651634478102</v>
      </c>
      <c r="CG65" s="17">
        <f>LOG10(CG52)-$A65</f>
        <v>7.1192996161837163E-2</v>
      </c>
      <c r="CH65" s="17">
        <f t="shared" si="73"/>
        <v>6.4112963638592202E-2</v>
      </c>
      <c r="CI65" s="17">
        <f>LOG10(CI52)-$A65</f>
        <v>8.9291218254633264E-2</v>
      </c>
      <c r="CJ65" s="17">
        <f t="shared" si="73"/>
        <v>9.3875774238181275E-2</v>
      </c>
      <c r="CK65" s="17">
        <f t="shared" si="73"/>
        <v>8.4747322341643949E-2</v>
      </c>
      <c r="CL65" s="17">
        <f t="shared" si="73"/>
        <v>0.11149226963283443</v>
      </c>
      <c r="CM65" s="17">
        <f t="shared" si="73"/>
        <v>0.10230050892160603</v>
      </c>
      <c r="CN65" s="17">
        <f t="shared" si="74"/>
        <v>0.13716185300358896</v>
      </c>
      <c r="CP65" s="17">
        <f t="shared" si="75"/>
        <v>0.1324529261517049</v>
      </c>
    </row>
    <row r="66" spans="1:94">
      <c r="A66" s="29">
        <v>1.5389951114765692</v>
      </c>
      <c r="B66" s="3">
        <v>6</v>
      </c>
      <c r="C66" s="17">
        <f t="shared" ref="C66:M73" si="77">LOG10(C53)-$A66</f>
        <v>0.10445756500961823</v>
      </c>
      <c r="D66" s="17"/>
      <c r="E66" s="17"/>
      <c r="F66" s="17"/>
      <c r="G66" s="17">
        <f t="shared" si="72"/>
        <v>8.4254178921331357E-2</v>
      </c>
      <c r="H66" s="17"/>
      <c r="I66" s="17"/>
      <c r="J66" s="17"/>
      <c r="K66" s="17"/>
      <c r="L66" s="17"/>
      <c r="M66" s="17"/>
      <c r="N66" s="17">
        <f t="shared" si="72"/>
        <v>8.6660248687209673E-2</v>
      </c>
      <c r="O66" s="17">
        <f t="shared" si="72"/>
        <v>4.6465618031931388E-2</v>
      </c>
      <c r="P66" s="17"/>
      <c r="Q66" s="17"/>
      <c r="R66" s="17">
        <f t="shared" si="72"/>
        <v>5.2069495549929901E-2</v>
      </c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>
        <f t="shared" si="72"/>
        <v>7.9157621901950304E-2</v>
      </c>
      <c r="AN66" s="17"/>
      <c r="AO66" s="17">
        <f t="shared" si="72"/>
        <v>4.0788485140240915E-2</v>
      </c>
      <c r="AP66" s="17"/>
      <c r="AQ66" s="17"/>
      <c r="AR66" s="17"/>
      <c r="AS66" s="17">
        <f t="shared" si="72"/>
        <v>6.6669004120218478E-2</v>
      </c>
      <c r="AT66" s="17"/>
      <c r="AU66" s="17"/>
      <c r="AV66" s="17"/>
      <c r="AW66" s="17"/>
      <c r="AX66" s="17"/>
      <c r="AY66" s="17"/>
      <c r="AZ66" s="17">
        <f t="shared" si="72"/>
        <v>9.2448657536602807E-2</v>
      </c>
      <c r="BA66" s="17">
        <f t="shared" si="76"/>
        <v>0.10445756500961823</v>
      </c>
      <c r="BB66" s="17">
        <f t="shared" si="73"/>
        <v>8.4254178921331357E-2</v>
      </c>
      <c r="BC66" s="17">
        <f t="shared" si="73"/>
        <v>4.0788485140240915E-2</v>
      </c>
      <c r="BD66" s="17">
        <f t="shared" si="73"/>
        <v>7.4846710399500083E-2</v>
      </c>
      <c r="BE66" s="17">
        <f t="shared" si="73"/>
        <v>0.10969009194329526</v>
      </c>
      <c r="BF66" s="17"/>
      <c r="BG66" s="17">
        <f t="shared" si="73"/>
        <v>6.3064879851393085E-2</v>
      </c>
      <c r="BH66" s="17">
        <f t="shared" si="73"/>
        <v>2.9206612590425785E-2</v>
      </c>
      <c r="BI66" s="17">
        <f t="shared" si="73"/>
        <v>8.9393818573742401E-2</v>
      </c>
      <c r="BJ66" s="17">
        <f t="shared" si="73"/>
        <v>4.0788485140240915E-2</v>
      </c>
      <c r="BK66" s="17">
        <f t="shared" si="73"/>
        <v>6.3064879851393085E-2</v>
      </c>
      <c r="BL66" s="17">
        <f t="shared" si="73"/>
        <v>6.3064879851393085E-2</v>
      </c>
      <c r="BM66" s="17">
        <f t="shared" si="73"/>
        <v>3.5036156251149642E-2</v>
      </c>
      <c r="BN66" s="17"/>
      <c r="BO66" s="17">
        <f t="shared" si="73"/>
        <v>5.7601984149890928E-2</v>
      </c>
      <c r="BP66" s="17">
        <f t="shared" si="73"/>
        <v>3.5036156251149642E-2</v>
      </c>
      <c r="BQ66" s="17">
        <f t="shared" si="73"/>
        <v>6.7744434670341303E-2</v>
      </c>
      <c r="BR66" s="17"/>
      <c r="BS66" s="17">
        <f t="shared" si="73"/>
        <v>7.385935649149733E-2</v>
      </c>
      <c r="BT66" s="17">
        <f t="shared" si="73"/>
        <v>3.8841229816174883E-2</v>
      </c>
      <c r="BU66" s="17">
        <f t="shared" si="73"/>
        <v>7.905298523552351E-2</v>
      </c>
      <c r="BV66" s="17">
        <f t="shared" si="73"/>
        <v>7.2515775650087155E-2</v>
      </c>
      <c r="BW66" s="17">
        <f t="shared" si="73"/>
        <v>6.9530922100624837E-2</v>
      </c>
      <c r="BX66" s="17">
        <f t="shared" si="73"/>
        <v>6.630993466454016E-2</v>
      </c>
      <c r="BY66" s="17">
        <f t="shared" si="73"/>
        <v>4.0788485140240915E-2</v>
      </c>
      <c r="BZ66" s="17">
        <f t="shared" si="73"/>
        <v>7.4141686735084589E-2</v>
      </c>
      <c r="CA66" s="17">
        <f t="shared" si="73"/>
        <v>5.2069495549929901E-2</v>
      </c>
      <c r="CB66" s="17">
        <f t="shared" si="73"/>
        <v>8.1210369519541192E-2</v>
      </c>
      <c r="CC66" s="17">
        <f t="shared" si="73"/>
        <v>8.2873273204945752E-2</v>
      </c>
      <c r="CD66" s="17">
        <f t="shared" si="73"/>
        <v>9.816093036535456E-2</v>
      </c>
      <c r="CE66" s="17"/>
      <c r="CF66" s="17">
        <f t="shared" si="73"/>
        <v>6.8459911738099288E-2</v>
      </c>
      <c r="CG66" s="17">
        <f>LOG10(CG53)-$A66</f>
        <v>4.0788485140240915E-2</v>
      </c>
      <c r="CH66" s="17"/>
      <c r="CI66" s="17">
        <f>LOG10(CI53)-$A66</f>
        <v>4.6465618031931388E-2</v>
      </c>
      <c r="CJ66" s="17">
        <f t="shared" si="73"/>
        <v>6.738625363403572E-2</v>
      </c>
      <c r="CK66" s="17">
        <f t="shared" si="73"/>
        <v>7.3788745243166254E-2</v>
      </c>
      <c r="CL66" s="17">
        <f t="shared" si="73"/>
        <v>0.1122829025215748</v>
      </c>
      <c r="CM66" s="17">
        <f t="shared" si="73"/>
        <v>9.2448657536602807E-2</v>
      </c>
      <c r="CN66" s="17">
        <f t="shared" si="74"/>
        <v>0.11518143040139139</v>
      </c>
      <c r="CP66" s="17">
        <f t="shared" si="75"/>
        <v>0.14012982420111286</v>
      </c>
    </row>
    <row r="67" spans="1:94">
      <c r="A67" s="29">
        <v>1.5841544735279647</v>
      </c>
      <c r="B67" s="3">
        <v>10</v>
      </c>
      <c r="C67" s="17">
        <f t="shared" si="77"/>
        <v>0.12341570256997159</v>
      </c>
      <c r="D67" s="17">
        <f t="shared" si="77"/>
        <v>8.4324629404620932E-2</v>
      </c>
      <c r="E67" s="17">
        <f t="shared" si="77"/>
        <v>0.11672223484893895</v>
      </c>
      <c r="F67" s="17">
        <f t="shared" si="72"/>
        <v>8.5720028961837835E-2</v>
      </c>
      <c r="G67" s="17"/>
      <c r="H67" s="17">
        <f t="shared" si="77"/>
        <v>0.12008186378082297</v>
      </c>
      <c r="I67" s="17">
        <f t="shared" si="77"/>
        <v>0.12119598935774722</v>
      </c>
      <c r="J67" s="17"/>
      <c r="K67" s="17"/>
      <c r="L67" s="17">
        <f t="shared" si="72"/>
        <v>8.6230554193049258E-2</v>
      </c>
      <c r="M67" s="17">
        <f t="shared" si="77"/>
        <v>0.11689515720117516</v>
      </c>
      <c r="N67" s="17">
        <f t="shared" si="72"/>
        <v>6.5375092419854175E-2</v>
      </c>
      <c r="O67" s="17"/>
      <c r="P67" s="17">
        <f t="shared" ref="D67:Q73" si="78">LOG10(P54)-$A67</f>
        <v>0.10992398855279473</v>
      </c>
      <c r="Q67" s="17"/>
      <c r="R67" s="17"/>
      <c r="S67" s="17">
        <f t="shared" ref="S67:AF73" si="79">LOG10(S54)-$A67</f>
        <v>0.11316206820441876</v>
      </c>
      <c r="T67" s="17"/>
      <c r="U67" s="17">
        <f t="shared" si="79"/>
        <v>0.10528758433367358</v>
      </c>
      <c r="V67" s="17">
        <f t="shared" si="79"/>
        <v>0.10546511912690848</v>
      </c>
      <c r="W67" s="17"/>
      <c r="X67" s="17">
        <f t="shared" si="79"/>
        <v>0.11498921386651917</v>
      </c>
      <c r="Y67" s="17">
        <f t="shared" si="79"/>
        <v>0.10635170610808542</v>
      </c>
      <c r="Z67" s="17">
        <f t="shared" si="79"/>
        <v>0.12782138082379113</v>
      </c>
      <c r="AA67" s="17">
        <f t="shared" si="79"/>
        <v>9.3041712482579975E-2</v>
      </c>
      <c r="AB67" s="17">
        <f t="shared" si="79"/>
        <v>9.2721958445172392E-2</v>
      </c>
      <c r="AC67" s="17">
        <f t="shared" si="79"/>
        <v>0.14048998021839854</v>
      </c>
      <c r="AD67" s="17"/>
      <c r="AE67" s="17">
        <f t="shared" si="79"/>
        <v>0.11433754393695783</v>
      </c>
      <c r="AF67" s="17"/>
      <c r="AG67" s="17"/>
      <c r="AH67" s="17">
        <f t="shared" ref="AH67:AY73" si="80">LOG10(AH54)-$A67</f>
        <v>0.10886859439572927</v>
      </c>
      <c r="AI67" s="17">
        <f t="shared" si="80"/>
        <v>0.12205106835400592</v>
      </c>
      <c r="AJ67" s="17"/>
      <c r="AK67" s="17"/>
      <c r="AL67" s="17">
        <f t="shared" si="80"/>
        <v>0.10869244574926529</v>
      </c>
      <c r="AM67" s="17">
        <f t="shared" si="72"/>
        <v>8.2503881261366763E-2</v>
      </c>
      <c r="AN67" s="17">
        <f t="shared" si="80"/>
        <v>0.10966038036145198</v>
      </c>
      <c r="AO67" s="17"/>
      <c r="AP67" s="17"/>
      <c r="AQ67" s="17">
        <f t="shared" si="80"/>
        <v>0.12093913701990844</v>
      </c>
      <c r="AR67" s="17">
        <f t="shared" si="80"/>
        <v>0.10542074223197351</v>
      </c>
      <c r="AS67" s="17">
        <f t="shared" si="72"/>
        <v>0.10542074223197351</v>
      </c>
      <c r="AT67" s="17">
        <f t="shared" si="80"/>
        <v>0.11490238101970296</v>
      </c>
      <c r="AU67" s="17"/>
      <c r="AV67" s="17">
        <f t="shared" si="80"/>
        <v>0.1183622239101858</v>
      </c>
      <c r="AW67" s="17">
        <f t="shared" si="80"/>
        <v>0.10732486587582968</v>
      </c>
      <c r="AX67" s="17"/>
      <c r="AY67" s="17">
        <f t="shared" si="80"/>
        <v>0.14751485830067157</v>
      </c>
      <c r="AZ67" s="17">
        <f t="shared" si="72"/>
        <v>0.12925205863972633</v>
      </c>
      <c r="BA67" s="17">
        <f t="shared" si="76"/>
        <v>0.12341570256997159</v>
      </c>
      <c r="BB67" s="17"/>
      <c r="BC67" s="17"/>
      <c r="BD67" s="17">
        <f t="shared" si="73"/>
        <v>0.10257114754657737</v>
      </c>
      <c r="BE67" s="17">
        <f t="shared" si="73"/>
        <v>0.10904467162575249</v>
      </c>
      <c r="BF67" s="17"/>
      <c r="BG67" s="17"/>
      <c r="BH67" s="17"/>
      <c r="BI67" s="17"/>
      <c r="BJ67" s="17"/>
      <c r="BK67" s="17">
        <f t="shared" si="73"/>
        <v>0.12205106835400592</v>
      </c>
      <c r="BL67" s="17"/>
      <c r="BM67" s="17"/>
      <c r="BN67" s="17"/>
      <c r="BO67" s="17">
        <f t="shared" si="73"/>
        <v>0.10346365604380536</v>
      </c>
      <c r="BP67" s="17"/>
      <c r="BQ67" s="17">
        <f t="shared" si="73"/>
        <v>8.4464371288779372E-2</v>
      </c>
      <c r="BR67" s="17">
        <f t="shared" si="73"/>
        <v>0.12689313033906924</v>
      </c>
      <c r="BS67" s="17">
        <f t="shared" si="73"/>
        <v>8.5580690588821895E-2</v>
      </c>
      <c r="BT67" s="17">
        <f t="shared" si="73"/>
        <v>0.10895664193417653</v>
      </c>
      <c r="BU67" s="17"/>
      <c r="BV67" s="17">
        <f t="shared" si="73"/>
        <v>0.10542074223197351</v>
      </c>
      <c r="BW67" s="17">
        <f t="shared" si="73"/>
        <v>7.0166488175714026E-2</v>
      </c>
      <c r="BX67" s="17">
        <f t="shared" si="73"/>
        <v>0.11494579961328122</v>
      </c>
      <c r="BY67" s="17"/>
      <c r="BZ67" s="17">
        <f t="shared" si="73"/>
        <v>9.9837612917589302E-2</v>
      </c>
      <c r="CA67" s="17">
        <f t="shared" si="73"/>
        <v>0.10644026534205953</v>
      </c>
      <c r="CB67" s="17">
        <f t="shared" si="73"/>
        <v>0.11141475350822083</v>
      </c>
      <c r="CC67" s="17">
        <f t="shared" si="73"/>
        <v>6.7414265337827128E-2</v>
      </c>
      <c r="CD67" s="17">
        <f t="shared" si="73"/>
        <v>0.10900065901037115</v>
      </c>
      <c r="CE67" s="17">
        <f t="shared" si="73"/>
        <v>7.9216601970785394E-2</v>
      </c>
      <c r="CF67" s="17"/>
      <c r="CG67" s="17"/>
      <c r="CH67" s="17">
        <f t="shared" si="73"/>
        <v>8.184841296675649E-2</v>
      </c>
      <c r="CI67" s="17"/>
      <c r="CJ67" s="17">
        <f t="shared" si="73"/>
        <v>8.9695503814984479E-2</v>
      </c>
      <c r="CK67" s="17">
        <f t="shared" si="73"/>
        <v>8.1332707254845982E-2</v>
      </c>
      <c r="CL67" s="17">
        <f t="shared" si="73"/>
        <v>8.4324629404620932E-2</v>
      </c>
      <c r="CM67" s="17">
        <f t="shared" si="73"/>
        <v>0.12925205863972633</v>
      </c>
      <c r="CN67" s="17">
        <f t="shared" si="74"/>
        <v>0.13025911875915663</v>
      </c>
      <c r="CP67" s="17">
        <f t="shared" si="75"/>
        <v>0.12782138082379113</v>
      </c>
    </row>
    <row r="68" spans="1:94">
      <c r="A68" s="29">
        <v>1.5751878449276611</v>
      </c>
      <c r="B68" s="3">
        <v>11</v>
      </c>
      <c r="C68" s="17">
        <f t="shared" si="77"/>
        <v>0.14908802467312787</v>
      </c>
      <c r="D68" s="17">
        <f t="shared" si="78"/>
        <v>0.11091192706825481</v>
      </c>
      <c r="E68" s="17">
        <f t="shared" si="78"/>
        <v>0.13805061661800067</v>
      </c>
      <c r="F68" s="17">
        <f t="shared" si="72"/>
        <v>0.10077370471450831</v>
      </c>
      <c r="G68" s="17">
        <f t="shared" si="72"/>
        <v>0.15720591489530755</v>
      </c>
      <c r="H68" s="17">
        <f t="shared" si="78"/>
        <v>0.13805061661800067</v>
      </c>
      <c r="I68" s="17">
        <f t="shared" si="78"/>
        <v>0.14223299179471383</v>
      </c>
      <c r="J68" s="17"/>
      <c r="K68" s="17">
        <f t="shared" ref="K68:K69" si="81">LOG10(K55)-$A68</f>
        <v>9.6910013008056461E-2</v>
      </c>
      <c r="L68" s="17">
        <f t="shared" si="72"/>
        <v>9.3570696823296551E-2</v>
      </c>
      <c r="M68" s="17">
        <f t="shared" si="78"/>
        <v>0.14732268096321177</v>
      </c>
      <c r="N68" s="17">
        <f t="shared" si="72"/>
        <v>9.4686657562141452E-2</v>
      </c>
      <c r="O68" s="17">
        <f t="shared" si="72"/>
        <v>0.11500823510085256</v>
      </c>
      <c r="P68" s="17">
        <f t="shared" si="78"/>
        <v>0.13922574735946025</v>
      </c>
      <c r="Q68" s="17">
        <f t="shared" si="78"/>
        <v>0.12378215940835768</v>
      </c>
      <c r="R68" s="17">
        <f t="shared" si="72"/>
        <v>0.12378215940835768</v>
      </c>
      <c r="S68" s="17">
        <f t="shared" si="79"/>
        <v>0.13876446799383979</v>
      </c>
      <c r="T68" s="17">
        <f t="shared" si="79"/>
        <v>0.14081549870713816</v>
      </c>
      <c r="U68" s="17">
        <f t="shared" si="79"/>
        <v>0.11730656257542327</v>
      </c>
      <c r="V68" s="17">
        <f t="shared" si="79"/>
        <v>0.13884837341950695</v>
      </c>
      <c r="W68" s="17">
        <f t="shared" si="79"/>
        <v>0.14081549870713816</v>
      </c>
      <c r="X68" s="17">
        <f t="shared" si="79"/>
        <v>0.134548392926783</v>
      </c>
      <c r="Y68" s="17">
        <f t="shared" si="79"/>
        <v>0.1249531743497585</v>
      </c>
      <c r="Z68" s="17">
        <f t="shared" si="79"/>
        <v>0.1520279759808314</v>
      </c>
      <c r="AA68" s="17">
        <f t="shared" si="79"/>
        <v>0.11403219233617445</v>
      </c>
      <c r="AB68" s="17">
        <f t="shared" si="79"/>
        <v>0.1344636525398013</v>
      </c>
      <c r="AC68" s="17">
        <f t="shared" si="79"/>
        <v>0.14695228052975451</v>
      </c>
      <c r="AD68" s="17"/>
      <c r="AE68" s="17">
        <f t="shared" si="79"/>
        <v>0.13695656928722477</v>
      </c>
      <c r="AF68" s="17"/>
      <c r="AG68" s="17"/>
      <c r="AH68" s="17">
        <f t="shared" si="80"/>
        <v>0.11889061715309834</v>
      </c>
      <c r="AI68" s="17">
        <f t="shared" si="80"/>
        <v>0.13826069473456415</v>
      </c>
      <c r="AJ68" s="17">
        <f t="shared" si="80"/>
        <v>0.11941735400590758</v>
      </c>
      <c r="AK68" s="17">
        <f t="shared" si="80"/>
        <v>0.12810353319100032</v>
      </c>
      <c r="AL68" s="17"/>
      <c r="AM68" s="17">
        <f t="shared" si="72"/>
        <v>0.10205400101899298</v>
      </c>
      <c r="AN68" s="17">
        <f t="shared" si="80"/>
        <v>0.1405648718951984</v>
      </c>
      <c r="AO68" s="17">
        <f t="shared" si="72"/>
        <v>0.14081549870713816</v>
      </c>
      <c r="AP68" s="17">
        <f t="shared" si="80"/>
        <v>0.11500823510085256</v>
      </c>
      <c r="AQ68" s="17">
        <f t="shared" si="80"/>
        <v>0.13144460594563356</v>
      </c>
      <c r="AR68" s="17">
        <f t="shared" si="80"/>
        <v>0.13922574735946025</v>
      </c>
      <c r="AS68" s="17">
        <f t="shared" si="72"/>
        <v>0.11629149447613329</v>
      </c>
      <c r="AT68" s="17">
        <f t="shared" si="80"/>
        <v>0.13763015528018907</v>
      </c>
      <c r="AU68" s="17">
        <f t="shared" si="80"/>
        <v>0.1323823311702752</v>
      </c>
      <c r="AV68" s="17">
        <f t="shared" si="80"/>
        <v>0.14744607760615125</v>
      </c>
      <c r="AW68" s="17">
        <f t="shared" si="80"/>
        <v>0.12081887029088434</v>
      </c>
      <c r="AX68" s="17"/>
      <c r="AY68" s="17">
        <f t="shared" si="80"/>
        <v>0.15027456646119752</v>
      </c>
      <c r="AZ68" s="17">
        <f t="shared" si="72"/>
        <v>0.14876013150398237</v>
      </c>
      <c r="BA68" s="17">
        <f t="shared" si="76"/>
        <v>0.13661938411352992</v>
      </c>
      <c r="BB68" s="17">
        <f t="shared" si="73"/>
        <v>0.12810353319100032</v>
      </c>
      <c r="BC68" s="17">
        <f t="shared" si="73"/>
        <v>0.10150576469720551</v>
      </c>
      <c r="BD68" s="17">
        <f t="shared" si="73"/>
        <v>0.13033376849500611</v>
      </c>
      <c r="BE68" s="17">
        <f t="shared" si="73"/>
        <v>0.12212869680472238</v>
      </c>
      <c r="BF68" s="17">
        <f t="shared" si="73"/>
        <v>0.10605339244792611</v>
      </c>
      <c r="BG68" s="17">
        <f t="shared" si="73"/>
        <v>0.11500823510085256</v>
      </c>
      <c r="BH68" s="17">
        <f t="shared" si="73"/>
        <v>0.10150576469720551</v>
      </c>
      <c r="BI68" s="17">
        <f t="shared" si="73"/>
        <v>0.12378215940835768</v>
      </c>
      <c r="BJ68" s="17">
        <f t="shared" si="73"/>
        <v>0.11500823510085256</v>
      </c>
      <c r="BK68" s="17">
        <f t="shared" si="73"/>
        <v>0.13033376849500611</v>
      </c>
      <c r="BL68" s="17">
        <f t="shared" si="73"/>
        <v>0.14081549870713816</v>
      </c>
      <c r="BM68" s="17">
        <f t="shared" si="73"/>
        <v>0.11500823510085256</v>
      </c>
      <c r="BN68" s="17">
        <f t="shared" si="73"/>
        <v>0.14081549870713816</v>
      </c>
      <c r="BO68" s="17">
        <f t="shared" si="73"/>
        <v>0.11536261658269753</v>
      </c>
      <c r="BP68" s="17">
        <f t="shared" si="73"/>
        <v>0.11500823510085256</v>
      </c>
      <c r="BQ68" s="17">
        <f t="shared" si="73"/>
        <v>0.11637985551039609</v>
      </c>
      <c r="BR68" s="17">
        <f t="shared" si="73"/>
        <v>0.12922008245917982</v>
      </c>
      <c r="BS68" s="17">
        <f t="shared" si="73"/>
        <v>0.11976815732215718</v>
      </c>
      <c r="BT68" s="17">
        <f t="shared" si="73"/>
        <v>0.10983694017805301</v>
      </c>
      <c r="BU68" s="17">
        <f t="shared" si="73"/>
        <v>0.1323823311702752</v>
      </c>
      <c r="BV68" s="17">
        <f t="shared" si="73"/>
        <v>0.10749863332210707</v>
      </c>
      <c r="BW68" s="17">
        <f t="shared" si="73"/>
        <v>0.11198425966713854</v>
      </c>
      <c r="BX68" s="17"/>
      <c r="BY68" s="17">
        <f t="shared" si="73"/>
        <v>0.11500823510085256</v>
      </c>
      <c r="BZ68" s="17">
        <f t="shared" si="73"/>
        <v>0.10523832593048432</v>
      </c>
      <c r="CA68" s="17">
        <f t="shared" si="73"/>
        <v>0.11309846439830906</v>
      </c>
      <c r="CB68" s="17">
        <f t="shared" si="73"/>
        <v>0.1127867751068945</v>
      </c>
      <c r="CC68" s="17">
        <f t="shared" si="73"/>
        <v>9.7879163202488906E-2</v>
      </c>
      <c r="CD68" s="17">
        <f t="shared" si="73"/>
        <v>0.12343458477443692</v>
      </c>
      <c r="CE68" s="17">
        <f t="shared" si="73"/>
        <v>0.10077370471450831</v>
      </c>
      <c r="CF68" s="17">
        <f t="shared" si="73"/>
        <v>0.1323823311702752</v>
      </c>
      <c r="CG68" s="17">
        <f>LOG10(CG55)-$A68</f>
        <v>0.10150576469720551</v>
      </c>
      <c r="CH68" s="17">
        <f t="shared" si="73"/>
        <v>9.792525931057261E-2</v>
      </c>
      <c r="CI68" s="17">
        <f>LOG10(CI55)-$A68</f>
        <v>9.6910013008056461E-2</v>
      </c>
      <c r="CJ68" s="17">
        <f t="shared" si="73"/>
        <v>0.10668627720098578</v>
      </c>
      <c r="CK68" s="17">
        <f t="shared" si="73"/>
        <v>0.10059049674642395</v>
      </c>
      <c r="CL68" s="17">
        <f t="shared" si="73"/>
        <v>0.10893908068541425</v>
      </c>
      <c r="CM68" s="17">
        <f t="shared" si="73"/>
        <v>0.14876013150398237</v>
      </c>
      <c r="CN68" s="17">
        <f t="shared" si="74"/>
        <v>0.14014683886465185</v>
      </c>
      <c r="CP68" s="17">
        <f t="shared" si="75"/>
        <v>0.16331524707774769</v>
      </c>
    </row>
    <row r="69" spans="1:94">
      <c r="A69" s="29">
        <v>1.4799170548305951</v>
      </c>
      <c r="B69" s="3">
        <v>12</v>
      </c>
      <c r="C69" s="17">
        <f t="shared" si="77"/>
        <v>0.13286680188914035</v>
      </c>
      <c r="D69" s="17">
        <f t="shared" si="78"/>
        <v>8.5222097139194375E-2</v>
      </c>
      <c r="E69" s="17">
        <f t="shared" si="78"/>
        <v>0.1485740501365278</v>
      </c>
      <c r="F69" s="17">
        <f t="shared" si="72"/>
        <v>8.7579836273627532E-2</v>
      </c>
      <c r="G69" s="17">
        <f t="shared" si="72"/>
        <v>0.14333223556730545</v>
      </c>
      <c r="H69" s="17">
        <f t="shared" si="78"/>
        <v>0.14949254427212377</v>
      </c>
      <c r="I69" s="17">
        <f t="shared" si="78"/>
        <v>0.11678997485085119</v>
      </c>
      <c r="J69" s="17"/>
      <c r="K69" s="17">
        <f t="shared" si="81"/>
        <v>9.9866541786215013E-2</v>
      </c>
      <c r="L69" s="17">
        <f t="shared" si="72"/>
        <v>0.10161543202211276</v>
      </c>
      <c r="M69" s="17">
        <f t="shared" si="78"/>
        <v>0.1225227780125937</v>
      </c>
      <c r="N69" s="17">
        <f t="shared" si="72"/>
        <v>8.2058400891192873E-2</v>
      </c>
      <c r="O69" s="17">
        <f t="shared" si="72"/>
        <v>0.12214293649736718</v>
      </c>
      <c r="P69" s="17">
        <f t="shared" si="78"/>
        <v>0.12301065802859412</v>
      </c>
      <c r="Q69" s="17">
        <f t="shared" si="78"/>
        <v>0.12214293649736718</v>
      </c>
      <c r="R69" s="17">
        <f t="shared" si="72"/>
        <v>0.111147552195904</v>
      </c>
      <c r="S69" s="17">
        <f t="shared" si="79"/>
        <v>0.14305640546473186</v>
      </c>
      <c r="T69" s="17">
        <f t="shared" si="79"/>
        <v>0.14333223556730545</v>
      </c>
      <c r="U69" s="17">
        <f t="shared" si="79"/>
        <v>0.11854514564355534</v>
      </c>
      <c r="V69" s="17">
        <f t="shared" si="79"/>
        <v>0.14524099861262973</v>
      </c>
      <c r="W69" s="17">
        <f t="shared" si="79"/>
        <v>0.15355140074899132</v>
      </c>
      <c r="X69" s="17">
        <f t="shared" si="79"/>
        <v>0.10902658790941988</v>
      </c>
      <c r="Y69" s="17">
        <f t="shared" si="79"/>
        <v>0.1272161495609716</v>
      </c>
      <c r="Z69" s="17">
        <f t="shared" si="79"/>
        <v>0.15466096802329288</v>
      </c>
      <c r="AA69" s="17">
        <f t="shared" si="79"/>
        <v>0.12821658155361915</v>
      </c>
      <c r="AB69" s="17">
        <f t="shared" si="79"/>
        <v>0.13610309520089192</v>
      </c>
      <c r="AC69" s="17">
        <f t="shared" si="79"/>
        <v>0.13420645635770301</v>
      </c>
      <c r="AD69" s="17"/>
      <c r="AE69" s="17">
        <f t="shared" si="79"/>
        <v>0.12007512275350285</v>
      </c>
      <c r="AF69" s="17">
        <f t="shared" si="79"/>
        <v>0.12753796838407339</v>
      </c>
      <c r="AG69" s="17"/>
      <c r="AH69" s="17">
        <f t="shared" si="80"/>
        <v>0.12452501143012795</v>
      </c>
      <c r="AI69" s="17">
        <f t="shared" si="80"/>
        <v>0.1321246898146744</v>
      </c>
      <c r="AJ69" s="17">
        <f t="shared" si="80"/>
        <v>8.8284669236399882E-2</v>
      </c>
      <c r="AK69" s="17">
        <f t="shared" si="80"/>
        <v>0.12753796838407339</v>
      </c>
      <c r="AL69" s="17">
        <f t="shared" si="80"/>
        <v>8.8284669236399882E-2</v>
      </c>
      <c r="AM69" s="17">
        <f t="shared" si="72"/>
        <v>0.11678997485085119</v>
      </c>
      <c r="AN69" s="17">
        <f t="shared" si="80"/>
        <v>0.13666347525529088</v>
      </c>
      <c r="AO69" s="17">
        <f t="shared" si="72"/>
        <v>0.13813104188149761</v>
      </c>
      <c r="AP69" s="17">
        <f t="shared" si="80"/>
        <v>9.9866541786215013E-2</v>
      </c>
      <c r="AQ69" s="17">
        <f t="shared" si="80"/>
        <v>0.11111043142303623</v>
      </c>
      <c r="AR69" s="17">
        <f t="shared" si="80"/>
        <v>0.12279389012696229</v>
      </c>
      <c r="AS69" s="17">
        <f t="shared" si="72"/>
        <v>9.8645755369155763E-2</v>
      </c>
      <c r="AT69" s="17">
        <f t="shared" si="80"/>
        <v>0.14529247055128591</v>
      </c>
      <c r="AU69" s="17">
        <f t="shared" si="80"/>
        <v>0.12214293649736718</v>
      </c>
      <c r="AV69" s="17">
        <f t="shared" si="80"/>
        <v>0.14801179038625345</v>
      </c>
      <c r="AW69" s="17">
        <f t="shared" si="80"/>
        <v>8.7775737978380564E-2</v>
      </c>
      <c r="AX69" s="17"/>
      <c r="AY69" s="17">
        <f t="shared" si="80"/>
        <v>0.12116467295342814</v>
      </c>
      <c r="AZ69" s="17">
        <f t="shared" si="72"/>
        <v>0.14488052413016606</v>
      </c>
      <c r="BA69" s="17">
        <f t="shared" si="76"/>
        <v>0.12967735439462502</v>
      </c>
      <c r="BB69" s="17">
        <f t="shared" si="73"/>
        <v>0.10554367467790549</v>
      </c>
      <c r="BC69" s="17"/>
      <c r="BD69" s="17">
        <f t="shared" si="73"/>
        <v>0.12007512275350285</v>
      </c>
      <c r="BE69" s="17">
        <f t="shared" si="73"/>
        <v>0.10152056440079504</v>
      </c>
      <c r="BF69" s="17">
        <f t="shared" si="73"/>
        <v>8.8284669236399882E-2</v>
      </c>
      <c r="BG69" s="17">
        <f t="shared" si="73"/>
        <v>8.8284669236399882E-2</v>
      </c>
      <c r="BH69" s="17">
        <f t="shared" si="73"/>
        <v>7.0311298224498886E-2</v>
      </c>
      <c r="BI69" s="17">
        <f t="shared" si="73"/>
        <v>0.12214293649736718</v>
      </c>
      <c r="BJ69" s="17">
        <f t="shared" si="73"/>
        <v>7.6385445936692165E-2</v>
      </c>
      <c r="BK69" s="17">
        <f t="shared" si="73"/>
        <v>0.11153712887011125</v>
      </c>
      <c r="BL69" s="17"/>
      <c r="BM69" s="17">
        <f t="shared" si="73"/>
        <v>8.2375809625879537E-2</v>
      </c>
      <c r="BN69" s="17"/>
      <c r="BO69" s="17">
        <f t="shared" si="73"/>
        <v>9.3650718208623474E-2</v>
      </c>
      <c r="BP69" s="17"/>
      <c r="BQ69" s="17">
        <f t="shared" si="73"/>
        <v>0.11270376649138725</v>
      </c>
      <c r="BR69" s="17">
        <f t="shared" si="73"/>
        <v>0.126303032386752</v>
      </c>
      <c r="BS69" s="17">
        <f t="shared" si="73"/>
        <v>8.7462252820383668E-2</v>
      </c>
      <c r="BT69" s="17">
        <f t="shared" si="73"/>
        <v>9.8492915500640654E-2</v>
      </c>
      <c r="BU69" s="17">
        <f t="shared" si="73"/>
        <v>0.11668004079586503</v>
      </c>
      <c r="BV69" s="17">
        <f t="shared" si="73"/>
        <v>9.3882527385145575E-2</v>
      </c>
      <c r="BW69" s="17">
        <f t="shared" si="73"/>
        <v>0.10339509715248263</v>
      </c>
      <c r="BX69" s="17">
        <f t="shared" si="73"/>
        <v>0.11166691014168362</v>
      </c>
      <c r="BY69" s="17">
        <f t="shared" si="73"/>
        <v>8.8284669236399882E-2</v>
      </c>
      <c r="BZ69" s="17">
        <f t="shared" si="73"/>
        <v>9.982844410805547E-2</v>
      </c>
      <c r="CA69" s="17">
        <f t="shared" si="73"/>
        <v>8.9105531198968579E-2</v>
      </c>
      <c r="CB69" s="17">
        <f t="shared" si="73"/>
        <v>0.11513803492870878</v>
      </c>
      <c r="CC69" s="17">
        <f t="shared" si="73"/>
        <v>0.10096992316514486</v>
      </c>
      <c r="CD69" s="17">
        <f t="shared" si="73"/>
        <v>0.11728433401852056</v>
      </c>
      <c r="CE69" s="17">
        <f t="shared" si="73"/>
        <v>7.7108667555788157E-2</v>
      </c>
      <c r="CF69" s="17">
        <f t="shared" si="73"/>
        <v>0.12753796838407339</v>
      </c>
      <c r="CG69" s="17">
        <f>LOG10(CG56)-$A69</f>
        <v>0.10554367467790549</v>
      </c>
      <c r="CH69" s="17">
        <f t="shared" si="73"/>
        <v>8.1542116411320809E-2</v>
      </c>
      <c r="CI69" s="17">
        <f>LOG10(CI56)-$A69</f>
        <v>8.2375809625879537E-2</v>
      </c>
      <c r="CJ69" s="17">
        <f t="shared" si="73"/>
        <v>7.2994395385913791E-2</v>
      </c>
      <c r="CK69" s="17">
        <f t="shared" si="73"/>
        <v>7.5902628230596125E-2</v>
      </c>
      <c r="CL69" s="17">
        <f t="shared" si="73"/>
        <v>9.0859313964153143E-2</v>
      </c>
      <c r="CM69" s="17">
        <f t="shared" ref="CM69:CM73" si="82">LOG10(CM56)-$A69</f>
        <v>0.14488052413016606</v>
      </c>
      <c r="CN69" s="17">
        <f t="shared" si="74"/>
        <v>0.12452501143012795</v>
      </c>
      <c r="CP69" s="17">
        <f t="shared" si="75"/>
        <v>0.14276314390198652</v>
      </c>
    </row>
    <row r="70" spans="1:94">
      <c r="A70" s="29">
        <v>1.374977343896719</v>
      </c>
      <c r="B70" s="3">
        <v>13</v>
      </c>
      <c r="C70" s="17">
        <f t="shared" si="77"/>
        <v>0.13017263442318705</v>
      </c>
      <c r="D70" s="17">
        <f t="shared" si="78"/>
        <v>9.055421307683087E-2</v>
      </c>
      <c r="E70" s="17">
        <f t="shared" si="78"/>
        <v>0.12888140506169132</v>
      </c>
      <c r="F70" s="17">
        <f t="shared" si="72"/>
        <v>8.7270871458278387E-2</v>
      </c>
      <c r="G70" s="17"/>
      <c r="H70" s="17">
        <f t="shared" si="78"/>
        <v>0.12758632521064439</v>
      </c>
      <c r="I70" s="17">
        <f t="shared" si="78"/>
        <v>0.1140666088656046</v>
      </c>
      <c r="J70" s="17"/>
      <c r="K70" s="17"/>
      <c r="L70" s="17">
        <f t="shared" si="72"/>
        <v>9.1964381820918595E-2</v>
      </c>
      <c r="M70" s="17">
        <f t="shared" si="78"/>
        <v>0.1081104769022232</v>
      </c>
      <c r="N70" s="17">
        <f t="shared" si="72"/>
        <v>8.6446142802846682E-2</v>
      </c>
      <c r="O70" s="17"/>
      <c r="P70" s="17">
        <f t="shared" si="78"/>
        <v>0.10257798830226217</v>
      </c>
      <c r="Q70" s="17"/>
      <c r="R70" s="17"/>
      <c r="S70" s="17">
        <f t="shared" si="79"/>
        <v>0.11258521635965923</v>
      </c>
      <c r="T70" s="17"/>
      <c r="U70" s="17">
        <f t="shared" si="79"/>
        <v>8.9512203537252422E-2</v>
      </c>
      <c r="V70" s="17">
        <f t="shared" si="79"/>
        <v>0.11526214134956825</v>
      </c>
      <c r="W70" s="17"/>
      <c r="X70" s="17">
        <f t="shared" si="79"/>
        <v>0.10846730420181627</v>
      </c>
      <c r="Y70" s="17">
        <f t="shared" si="79"/>
        <v>9.9675909465343659E-2</v>
      </c>
      <c r="Z70" s="17">
        <f t="shared" si="79"/>
        <v>0.13301338092297232</v>
      </c>
      <c r="AA70" s="17">
        <f t="shared" si="79"/>
        <v>0.1156131431321139</v>
      </c>
      <c r="AB70" s="17">
        <f t="shared" si="79"/>
        <v>0.10710979792976683</v>
      </c>
      <c r="AC70" s="17">
        <f t="shared" si="79"/>
        <v>0.13078293202336666</v>
      </c>
      <c r="AD70" s="17"/>
      <c r="AE70" s="17">
        <f t="shared" si="79"/>
        <v>9.6900855410571474E-2</v>
      </c>
      <c r="AF70" s="17"/>
      <c r="AG70" s="17"/>
      <c r="AH70" s="17">
        <f t="shared" si="80"/>
        <v>0.10301163235417032</v>
      </c>
      <c r="AI70" s="17">
        <f t="shared" si="80"/>
        <v>0.11659444160426635</v>
      </c>
      <c r="AJ70" s="17"/>
      <c r="AK70" s="17"/>
      <c r="AL70" s="17">
        <f t="shared" si="80"/>
        <v>0.10646528460558602</v>
      </c>
      <c r="AM70" s="17">
        <f t="shared" si="72"/>
        <v>0.10076646285140689</v>
      </c>
      <c r="AN70" s="17">
        <f t="shared" si="80"/>
        <v>0.10538896563609046</v>
      </c>
      <c r="AO70" s="17"/>
      <c r="AP70" s="17"/>
      <c r="AQ70" s="17">
        <f t="shared" si="80"/>
        <v>0.1024333440105325</v>
      </c>
      <c r="AR70" s="17">
        <f t="shared" si="80"/>
        <v>0.11385529048568155</v>
      </c>
      <c r="AS70" s="17">
        <f t="shared" si="72"/>
        <v>7.12490578814442E-2</v>
      </c>
      <c r="AT70" s="17">
        <f t="shared" si="80"/>
        <v>0.12649272820369317</v>
      </c>
      <c r="AU70" s="17"/>
      <c r="AV70" s="17">
        <f t="shared" si="80"/>
        <v>0.13663867667241858</v>
      </c>
      <c r="AW70" s="17">
        <f t="shared" si="80"/>
        <v>8.0552703445982754E-2</v>
      </c>
      <c r="AX70" s="17"/>
      <c r="AY70" s="17">
        <f t="shared" si="80"/>
        <v>9.055421307683087E-2</v>
      </c>
      <c r="AZ70" s="17">
        <f t="shared" si="72"/>
        <v>0.14563717798151687</v>
      </c>
      <c r="BA70" s="17">
        <f t="shared" si="76"/>
        <v>8.7420654002237086E-2</v>
      </c>
      <c r="BB70" s="17"/>
      <c r="BC70" s="17"/>
      <c r="BD70" s="17">
        <f t="shared" ref="BD70:CL73" si="83">LOG10(BD57)-$A70</f>
        <v>0.11512166116658595</v>
      </c>
      <c r="BE70" s="17">
        <f t="shared" si="83"/>
        <v>9.2482765610544915E-2</v>
      </c>
      <c r="BF70" s="17"/>
      <c r="BG70" s="17"/>
      <c r="BH70" s="17"/>
      <c r="BI70" s="17"/>
      <c r="BJ70" s="17"/>
      <c r="BK70" s="17">
        <f t="shared" si="83"/>
        <v>5.9671386345204303E-2</v>
      </c>
      <c r="BM70" s="17"/>
      <c r="BN70" s="17"/>
      <c r="BO70" s="17">
        <f t="shared" si="83"/>
        <v>8.3358282095228553E-2</v>
      </c>
      <c r="BP70" s="17"/>
      <c r="BQ70" s="17">
        <f t="shared" si="83"/>
        <v>9.0702867701558887E-2</v>
      </c>
      <c r="BR70" s="17">
        <f t="shared" si="83"/>
        <v>9.9748698283397941E-2</v>
      </c>
      <c r="BS70" s="17">
        <f t="shared" si="83"/>
        <v>6.8129112840547013E-2</v>
      </c>
      <c r="BT70" s="17">
        <f t="shared" si="83"/>
        <v>0.10653694444930983</v>
      </c>
      <c r="BU70" s="17"/>
      <c r="BV70" s="17">
        <f t="shared" si="83"/>
        <v>7.5579665521610107E-2</v>
      </c>
      <c r="BW70" s="17">
        <f t="shared" si="83"/>
        <v>8.6596210006103291E-2</v>
      </c>
      <c r="BX70" s="17">
        <f t="shared" si="83"/>
        <v>8.90648615420917E-2</v>
      </c>
      <c r="BY70" s="17"/>
      <c r="BZ70" s="17">
        <f t="shared" si="83"/>
        <v>6.7737539031761163E-2</v>
      </c>
      <c r="CA70" s="17">
        <f t="shared" si="83"/>
        <v>7.5964235175627115E-2</v>
      </c>
      <c r="CB70" s="17">
        <f t="shared" si="83"/>
        <v>9.1000024389103817E-2</v>
      </c>
      <c r="CC70" s="17">
        <f t="shared" si="83"/>
        <v>7.6962525468383891E-2</v>
      </c>
      <c r="CD70" s="17">
        <f t="shared" si="83"/>
        <v>8.7495525906896798E-2</v>
      </c>
      <c r="CE70" s="17">
        <f t="shared" si="83"/>
        <v>9.3443839841337528E-2</v>
      </c>
      <c r="CF70" s="17"/>
      <c r="CG70" s="17"/>
      <c r="CH70" s="17">
        <f t="shared" si="83"/>
        <v>8.9363140730948309E-2</v>
      </c>
      <c r="CI70" s="17"/>
      <c r="CJ70" s="17">
        <f t="shared" si="83"/>
        <v>7.6962525468383891E-2</v>
      </c>
      <c r="CK70" s="17">
        <f t="shared" si="83"/>
        <v>7.8493889826216856E-2</v>
      </c>
      <c r="CL70" s="17">
        <f t="shared" si="83"/>
        <v>9.4255398609893071E-2</v>
      </c>
      <c r="CM70" s="17">
        <f t="shared" si="82"/>
        <v>0.14563717798151687</v>
      </c>
      <c r="CN70" s="17">
        <f t="shared" si="74"/>
        <v>0.11596386146006776</v>
      </c>
      <c r="CP70" s="17">
        <f t="shared" si="75"/>
        <v>0.11931642476861382</v>
      </c>
    </row>
    <row r="71" spans="1:94">
      <c r="A71" s="29">
        <v>1.4169004238472678</v>
      </c>
      <c r="B71" s="3">
        <v>14</v>
      </c>
      <c r="C71" s="17">
        <f t="shared" si="77"/>
        <v>0.12716762050300789</v>
      </c>
      <c r="D71" s="17">
        <f t="shared" si="78"/>
        <v>0.10476059126480552</v>
      </c>
      <c r="E71" s="17">
        <f t="shared" si="78"/>
        <v>0.1298889277839903</v>
      </c>
      <c r="F71" s="17">
        <f t="shared" si="72"/>
        <v>8.1134299839759283E-2</v>
      </c>
      <c r="G71" s="17"/>
      <c r="H71" s="17">
        <f t="shared" si="78"/>
        <v>0.12976560122291647</v>
      </c>
      <c r="I71" s="17">
        <f t="shared" si="78"/>
        <v>9.6583532856989285E-2</v>
      </c>
      <c r="J71" s="17"/>
      <c r="K71" s="17"/>
      <c r="L71" s="17">
        <f t="shared" si="72"/>
        <v>0.10436845175111742</v>
      </c>
      <c r="M71" s="17">
        <f t="shared" si="78"/>
        <v>0.11259409458600955</v>
      </c>
      <c r="N71" s="17">
        <f t="shared" si="72"/>
        <v>9.00778803991511E-2</v>
      </c>
      <c r="O71" s="17"/>
      <c r="P71" s="17">
        <f t="shared" si="78"/>
        <v>0.10305875690480071</v>
      </c>
      <c r="Q71" s="17"/>
      <c r="R71" s="17"/>
      <c r="S71" s="17">
        <f t="shared" si="79"/>
        <v>0.11756990835606973</v>
      </c>
      <c r="T71" s="17"/>
      <c r="U71" s="17">
        <f t="shared" si="79"/>
        <v>0.11079390762754238</v>
      </c>
      <c r="V71" s="17">
        <f t="shared" si="79"/>
        <v>0.11845699981516189</v>
      </c>
      <c r="W71" s="17"/>
      <c r="X71" s="17">
        <f t="shared" si="79"/>
        <v>0.10982644346736792</v>
      </c>
      <c r="Y71" s="17">
        <f t="shared" si="79"/>
        <v>9.7780120277713767E-2</v>
      </c>
      <c r="Z71" s="17">
        <f t="shared" si="79"/>
        <v>0.12505305061096839</v>
      </c>
      <c r="AA71" s="17">
        <f t="shared" si="79"/>
        <v>0.11246575697222005</v>
      </c>
      <c r="AB71" s="17">
        <f t="shared" si="79"/>
        <v>9.498293713160666E-2</v>
      </c>
      <c r="AC71" s="17">
        <f t="shared" si="79"/>
        <v>0.11896309686518469</v>
      </c>
      <c r="AD71" s="17"/>
      <c r="AE71" s="17">
        <f t="shared" si="79"/>
        <v>0.10613029790740414</v>
      </c>
      <c r="AF71" s="17"/>
      <c r="AG71" s="17"/>
      <c r="AH71" s="17">
        <f t="shared" si="80"/>
        <v>0.10710602171010475</v>
      </c>
      <c r="AI71" s="17">
        <f t="shared" si="80"/>
        <v>0.12380435946349455</v>
      </c>
      <c r="AJ71" s="17"/>
      <c r="AK71" s="17"/>
      <c r="AL71" s="17">
        <f t="shared" si="80"/>
        <v>9.498293713160666E-2</v>
      </c>
      <c r="AM71" s="17">
        <f t="shared" si="80"/>
        <v>0.10088908803628738</v>
      </c>
      <c r="AN71" s="17">
        <f t="shared" si="80"/>
        <v>0.11355541973740846</v>
      </c>
      <c r="AO71" s="17"/>
      <c r="AP71" s="17"/>
      <c r="AQ71" s="17">
        <f t="shared" si="80"/>
        <v>0.11858357937942232</v>
      </c>
      <c r="AR71" s="17">
        <f t="shared" si="80"/>
        <v>0.12016271893434927</v>
      </c>
      <c r="AS71" s="17">
        <f t="shared" si="80"/>
        <v>7.0732793609608491E-2</v>
      </c>
      <c r="AT71" s="17">
        <f t="shared" si="80"/>
        <v>0.11118029064404555</v>
      </c>
      <c r="AU71" s="17"/>
      <c r="AV71" s="17">
        <f t="shared" si="80"/>
        <v>0.13369478364206011</v>
      </c>
      <c r="AW71" s="17">
        <f t="shared" si="80"/>
        <v>9.6583532856989285E-2</v>
      </c>
      <c r="AX71" s="17"/>
      <c r="AY71" s="17">
        <f t="shared" si="80"/>
        <v>0.1175064752906092</v>
      </c>
      <c r="AZ71" s="17">
        <f t="shared" si="72"/>
        <v>0.15000823137953567</v>
      </c>
      <c r="BA71" s="17">
        <f t="shared" si="76"/>
        <v>0.12217567494550896</v>
      </c>
      <c r="BB71" s="17"/>
      <c r="BC71" s="17"/>
      <c r="BD71" s="17">
        <f t="shared" si="83"/>
        <v>0.10200814984414652</v>
      </c>
      <c r="BE71" s="17">
        <f t="shared" si="83"/>
        <v>0.10194240243929698</v>
      </c>
      <c r="BF71" s="17"/>
      <c r="BG71" s="17"/>
      <c r="BH71" s="17"/>
      <c r="BI71" s="17"/>
      <c r="BJ71" s="17"/>
      <c r="BK71" s="17">
        <f t="shared" si="83"/>
        <v>7.606938147322162E-2</v>
      </c>
      <c r="BL71" s="17"/>
      <c r="BM71" s="17"/>
      <c r="BN71" s="17"/>
      <c r="BO71" s="17">
        <f t="shared" si="83"/>
        <v>9.2369321528919857E-2</v>
      </c>
      <c r="BP71" s="17"/>
      <c r="BQ71" s="17">
        <f t="shared" si="83"/>
        <v>9.5250113074762721E-2</v>
      </c>
      <c r="BR71" s="17">
        <f t="shared" si="83"/>
        <v>0.10743077644138443</v>
      </c>
      <c r="BS71" s="17">
        <f t="shared" si="83"/>
        <v>7.2213945531651502E-2</v>
      </c>
      <c r="BT71" s="17">
        <f t="shared" si="83"/>
        <v>9.5250113074762721E-2</v>
      </c>
      <c r="BU71" s="17"/>
      <c r="BV71" s="17">
        <f t="shared" si="83"/>
        <v>8.6004430352592864E-2</v>
      </c>
      <c r="BW71" s="17">
        <f t="shared" si="83"/>
        <v>8.885985207281788E-2</v>
      </c>
      <c r="BX71" s="17">
        <f t="shared" si="83"/>
        <v>9.2369321528919857E-2</v>
      </c>
      <c r="BY71" s="17"/>
      <c r="BZ71" s="17">
        <f t="shared" si="83"/>
        <v>9.2302098483834971E-2</v>
      </c>
      <c r="CA71" s="17">
        <f t="shared" si="83"/>
        <v>9.1090300972423544E-2</v>
      </c>
      <c r="CB71" s="17">
        <f t="shared" si="83"/>
        <v>0.10697605179086356</v>
      </c>
      <c r="CC71" s="17">
        <f t="shared" si="83"/>
        <v>8.2855370816513618E-2</v>
      </c>
      <c r="CD71" s="17">
        <f t="shared" si="83"/>
        <v>8.9942712492083077E-2</v>
      </c>
      <c r="CE71" s="17">
        <f t="shared" si="83"/>
        <v>9.2839591723114623E-2</v>
      </c>
      <c r="CF71" s="17"/>
      <c r="CG71" s="17"/>
      <c r="CH71" s="17">
        <f t="shared" si="83"/>
        <v>9.9568842356509313E-2</v>
      </c>
      <c r="CI71" s="17"/>
      <c r="CJ71" s="17">
        <f t="shared" si="83"/>
        <v>8.1961265145616302E-2</v>
      </c>
      <c r="CK71" s="17">
        <f t="shared" si="83"/>
        <v>6.6401528510899421E-2</v>
      </c>
      <c r="CL71" s="17">
        <f t="shared" si="83"/>
        <v>0.10042745844710566</v>
      </c>
      <c r="CM71" s="17">
        <f t="shared" si="82"/>
        <v>0.15000823137953567</v>
      </c>
      <c r="CN71" s="17">
        <f t="shared" si="74"/>
        <v>0.11419512302276025</v>
      </c>
      <c r="CP71" s="17">
        <f t="shared" si="75"/>
        <v>0.12617381118626447</v>
      </c>
    </row>
    <row r="72" spans="1:94">
      <c r="A72" s="29">
        <v>1.5565520236020185</v>
      </c>
      <c r="B72" s="3">
        <v>7</v>
      </c>
      <c r="C72" s="17">
        <f t="shared" si="77"/>
        <v>0.13541307916534184</v>
      </c>
      <c r="D72" s="17">
        <f t="shared" si="78"/>
        <v>0.1264950146368311</v>
      </c>
      <c r="E72" s="17">
        <f t="shared" si="78"/>
        <v>0.13849163521927554</v>
      </c>
      <c r="F72" s="17"/>
      <c r="G72" s="17"/>
      <c r="H72" s="17">
        <f t="shared" si="78"/>
        <v>0.12332991851084385</v>
      </c>
      <c r="I72" s="17">
        <f t="shared" si="78"/>
        <v>0.13053082100235214</v>
      </c>
      <c r="J72" s="17"/>
      <c r="K72" s="17"/>
      <c r="L72" s="17">
        <f t="shared" si="72"/>
        <v>6.669726679588206E-2</v>
      </c>
      <c r="M72" s="17">
        <f t="shared" si="78"/>
        <v>0.12829333804239407</v>
      </c>
      <c r="N72" s="17">
        <f t="shared" si="72"/>
        <v>0.1024128190624165</v>
      </c>
      <c r="O72" s="17"/>
      <c r="P72" s="17">
        <f t="shared" si="78"/>
        <v>0.13408698811394881</v>
      </c>
      <c r="Q72" s="17"/>
      <c r="R72" s="17"/>
      <c r="S72" s="17">
        <f t="shared" si="79"/>
        <v>0.13629489567521147</v>
      </c>
      <c r="T72" s="17"/>
      <c r="U72" s="17"/>
      <c r="V72" s="17">
        <f t="shared" si="79"/>
        <v>0.12468921377356867</v>
      </c>
      <c r="W72" s="17"/>
      <c r="X72" s="17">
        <f t="shared" si="79"/>
        <v>0.12829333804239407</v>
      </c>
      <c r="Y72" s="17">
        <f t="shared" si="79"/>
        <v>0.12151088137232668</v>
      </c>
      <c r="Z72" s="17">
        <f t="shared" si="79"/>
        <v>0.1323125444527733</v>
      </c>
      <c r="AA72" s="17">
        <f t="shared" si="79"/>
        <v>9.4725990396125503E-2</v>
      </c>
      <c r="AB72" s="17">
        <f t="shared" si="79"/>
        <v>0.11830911713579306</v>
      </c>
      <c r="AC72" s="17">
        <f t="shared" si="79"/>
        <v>0.1463091469709108</v>
      </c>
      <c r="AD72" s="17"/>
      <c r="AE72" s="17">
        <f t="shared" si="79"/>
        <v>0.1210549291184746</v>
      </c>
      <c r="AF72" s="17"/>
      <c r="AG72" s="17"/>
      <c r="AH72" s="17">
        <f t="shared" si="80"/>
        <v>0.12287587301010028</v>
      </c>
      <c r="AI72" s="17">
        <f t="shared" si="80"/>
        <v>0.12694529407779287</v>
      </c>
      <c r="AJ72" s="17"/>
      <c r="AK72" s="17"/>
      <c r="AL72" s="17">
        <f t="shared" si="80"/>
        <v>9.9546178410813368E-2</v>
      </c>
      <c r="AM72" s="17">
        <f t="shared" si="80"/>
        <v>0.10431345440185069</v>
      </c>
      <c r="AN72" s="17">
        <f t="shared" si="80"/>
        <v>0.12332991851084385</v>
      </c>
      <c r="AO72" s="17"/>
      <c r="AP72" s="17"/>
      <c r="AQ72" s="17">
        <f t="shared" si="80"/>
        <v>0.12059849767141428</v>
      </c>
      <c r="AR72" s="17">
        <f t="shared" si="80"/>
        <v>0.12378348981254472</v>
      </c>
      <c r="AS72" s="17">
        <f t="shared" si="80"/>
        <v>0.1000252677940956</v>
      </c>
      <c r="AT72" s="17">
        <f t="shared" si="80"/>
        <v>0.12287587301010028</v>
      </c>
      <c r="AU72" s="17"/>
      <c r="AV72" s="17">
        <f t="shared" si="80"/>
        <v>0.13541307916534184</v>
      </c>
      <c r="AW72" s="17">
        <f t="shared" si="80"/>
        <v>9.4241016049912307E-2</v>
      </c>
      <c r="AX72" s="17"/>
      <c r="AY72" s="17">
        <f t="shared" si="80"/>
        <v>0.13497149856613588</v>
      </c>
      <c r="AZ72" s="17">
        <f t="shared" si="72"/>
        <v>0.11462081911306465</v>
      </c>
      <c r="BA72" s="17">
        <f t="shared" si="76"/>
        <v>0.11554583433369903</v>
      </c>
      <c r="BB72" s="17"/>
      <c r="BC72" s="17"/>
      <c r="BD72" s="17">
        <f t="shared" si="83"/>
        <v>0.11415757162177864</v>
      </c>
      <c r="BE72" s="17">
        <f t="shared" si="83"/>
        <v>0.10949771487849747</v>
      </c>
      <c r="BF72" s="17"/>
      <c r="BG72" s="17"/>
      <c r="BH72" s="17"/>
      <c r="BI72" s="17"/>
      <c r="BJ72" s="17"/>
      <c r="BK72" s="17">
        <f t="shared" si="83"/>
        <v>0.1071489017876297</v>
      </c>
      <c r="BL72" s="17"/>
      <c r="BM72" s="17"/>
      <c r="BN72" s="17"/>
      <c r="BO72" s="17">
        <f t="shared" si="83"/>
        <v>9.4725990396125503E-2</v>
      </c>
      <c r="BP72" s="17"/>
      <c r="BQ72" s="17">
        <f t="shared" si="83"/>
        <v>9.7624518275942096E-2</v>
      </c>
      <c r="BR72" s="17">
        <f t="shared" si="83"/>
        <v>0.11830911713579306</v>
      </c>
      <c r="BS72" s="17">
        <f t="shared" si="83"/>
        <v>0.1005038292550855</v>
      </c>
      <c r="BT72" s="17">
        <f t="shared" si="83"/>
        <v>9.9546178410813368E-2</v>
      </c>
      <c r="BU72" s="17"/>
      <c r="BV72" s="17">
        <f t="shared" si="83"/>
        <v>0.10808995195410698</v>
      </c>
      <c r="BW72" s="17">
        <f t="shared" si="83"/>
        <v>9.3755499529917907E-2</v>
      </c>
      <c r="BX72" s="17">
        <f t="shared" si="83"/>
        <v>9.7624518275942096E-2</v>
      </c>
      <c r="BY72" s="17"/>
      <c r="BZ72" s="17">
        <f t="shared" si="83"/>
        <v>9.4241016049912307E-2</v>
      </c>
      <c r="CA72" s="17">
        <f t="shared" si="83"/>
        <v>9.4725990396125503E-2</v>
      </c>
      <c r="CB72" s="17">
        <f t="shared" si="83"/>
        <v>0.11322959160651802</v>
      </c>
      <c r="CC72" s="17">
        <f t="shared" si="83"/>
        <v>9.5210423778092412E-2</v>
      </c>
      <c r="CD72" s="17">
        <f t="shared" si="83"/>
        <v>0.10667761093084915</v>
      </c>
      <c r="CE72" s="17">
        <f t="shared" si="83"/>
        <v>8.3929413368403427E-2</v>
      </c>
      <c r="CF72" s="17"/>
      <c r="CG72" s="17"/>
      <c r="CH72" s="17"/>
      <c r="CI72" s="17"/>
      <c r="CJ72" s="17">
        <f t="shared" si="83"/>
        <v>0.11369382947210549</v>
      </c>
      <c r="CK72" s="17">
        <f t="shared" si="83"/>
        <v>9.569431740130474E-2</v>
      </c>
      <c r="CL72" s="17">
        <f t="shared" si="83"/>
        <v>0.12829333804239407</v>
      </c>
      <c r="CM72" s="17">
        <f t="shared" si="82"/>
        <v>0.11462081911306465</v>
      </c>
      <c r="CN72" s="17"/>
      <c r="CP72" s="17">
        <f>LOG10(CP59)-$A72</f>
        <v>0.15271793737381234</v>
      </c>
    </row>
    <row r="73" spans="1:94">
      <c r="A73" s="29">
        <v>0.92015932400982992</v>
      </c>
      <c r="B73" s="3">
        <v>8</v>
      </c>
      <c r="C73" s="17">
        <f t="shared" si="77"/>
        <v>0.15902192203779497</v>
      </c>
      <c r="D73" s="17">
        <f t="shared" si="78"/>
        <v>0.11726717393079367</v>
      </c>
      <c r="E73" s="17">
        <f t="shared" si="78"/>
        <v>0.13483653751931157</v>
      </c>
      <c r="F73" s="17"/>
      <c r="G73" s="17"/>
      <c r="H73" s="17">
        <f t="shared" si="78"/>
        <v>0.15355902633629281</v>
      </c>
      <c r="I73" s="17">
        <f t="shared" si="78"/>
        <v>9.6874015288950344E-2</v>
      </c>
      <c r="J73" s="17"/>
      <c r="K73" s="17"/>
      <c r="L73" s="17">
        <f t="shared" si="72"/>
        <v>0.11326443147711973</v>
      </c>
      <c r="M73" s="17">
        <f t="shared" si="78"/>
        <v>9.2596017044628276E-3</v>
      </c>
      <c r="N73" s="17">
        <f t="shared" si="72"/>
        <v>0.21337958436038751</v>
      </c>
      <c r="O73" s="17"/>
      <c r="P73" s="17">
        <f t="shared" si="78"/>
        <v>0.19211044440744074</v>
      </c>
      <c r="Q73" s="17"/>
      <c r="R73" s="17"/>
      <c r="S73" s="17">
        <f t="shared" si="79"/>
        <v>-2.5289667264577376E-2</v>
      </c>
      <c r="T73" s="17"/>
      <c r="U73" s="17">
        <f t="shared" si="79"/>
        <v>0.10719028376492667</v>
      </c>
      <c r="V73" s="17">
        <f t="shared" si="79"/>
        <v>4.5982408729202673E-2</v>
      </c>
      <c r="W73" s="17"/>
      <c r="X73" s="17">
        <f t="shared" si="79"/>
        <v>0.18874380365748344</v>
      </c>
      <c r="Y73" s="17">
        <f>LOG10(Y60)-$A73</f>
        <v>0.11326443147711973</v>
      </c>
      <c r="Z73" s="17">
        <f t="shared" si="79"/>
        <v>0.12711554337434949</v>
      </c>
      <c r="AA73" s="17">
        <f t="shared" si="79"/>
        <v>6.211190902973851E-2</v>
      </c>
      <c r="AB73" s="17">
        <f t="shared" si="79"/>
        <v>0.11726717393079367</v>
      </c>
      <c r="AC73" s="17">
        <f t="shared" si="79"/>
        <v>0.12516365477682745</v>
      </c>
      <c r="AD73" s="17"/>
      <c r="AE73" s="17">
        <f t="shared" si="79"/>
        <v>0.10102997506010813</v>
      </c>
      <c r="AF73" s="17"/>
      <c r="AG73" s="17"/>
      <c r="AH73" s="17">
        <f t="shared" si="80"/>
        <v>2.9230682635082883E-2</v>
      </c>
      <c r="AI73" s="17">
        <f t="shared" si="80"/>
        <v>0.12516365477682745</v>
      </c>
      <c r="AJ73" s="17"/>
      <c r="AK73" s="17"/>
      <c r="AL73" s="17">
        <f t="shared" si="80"/>
        <v>9.6874015288950344E-2</v>
      </c>
      <c r="AM73" s="17">
        <f t="shared" si="80"/>
        <v>4.3628503335725322E-2</v>
      </c>
      <c r="AN73" s="17">
        <f t="shared" si="80"/>
        <v>0.18874380365748344</v>
      </c>
      <c r="AO73" s="17"/>
      <c r="AP73" s="17"/>
      <c r="AQ73" s="17">
        <f t="shared" si="80"/>
        <v>0.10102997506010813</v>
      </c>
      <c r="AR73" s="17">
        <f t="shared" si="80"/>
        <v>0.22596871166840804</v>
      </c>
      <c r="AS73" s="17">
        <f t="shared" si="80"/>
        <v>0.13291911947358981</v>
      </c>
      <c r="AT73" s="17">
        <f t="shared" si="80"/>
        <v>0.20205655426299673</v>
      </c>
      <c r="AU73" s="17"/>
      <c r="AV73" s="17">
        <f t="shared" si="80"/>
        <v>0.11124914024179422</v>
      </c>
      <c r="AW73" s="17">
        <f t="shared" si="80"/>
        <v>0.20856296032859689</v>
      </c>
      <c r="AX73" s="17"/>
      <c r="AY73" s="17">
        <f t="shared" si="80"/>
        <v>0.10719028376492667</v>
      </c>
      <c r="AZ73" s="17">
        <f t="shared" si="72"/>
        <v>0.12123336114839522</v>
      </c>
      <c r="BA73" s="17">
        <f t="shared" si="76"/>
        <v>7.9840675990170085E-2</v>
      </c>
      <c r="BB73" s="17"/>
      <c r="BC73" s="17"/>
      <c r="BD73" s="17">
        <f t="shared" si="83"/>
        <v>0.13864616266607677</v>
      </c>
      <c r="BE73" s="17">
        <f t="shared" si="83"/>
        <v>0.13483653751931157</v>
      </c>
      <c r="BF73" s="17"/>
      <c r="BG73" s="17"/>
      <c r="BH73" s="17"/>
      <c r="BI73" s="17"/>
      <c r="BJ73" s="17"/>
      <c r="BK73" s="17">
        <f t="shared" si="83"/>
        <v>0.18874380365748344</v>
      </c>
      <c r="BL73" s="17"/>
      <c r="BM73" s="17"/>
      <c r="BN73" s="17"/>
      <c r="BO73" s="17">
        <f t="shared" si="83"/>
        <v>0.14616660135220794</v>
      </c>
      <c r="BP73" s="17"/>
      <c r="BQ73" s="17">
        <f t="shared" si="83"/>
        <v>0.18705064563803842</v>
      </c>
      <c r="BR73" s="17">
        <f t="shared" si="83"/>
        <v>0.11326443147711973</v>
      </c>
      <c r="BS73" s="17"/>
      <c r="BT73" s="17">
        <f t="shared" si="83"/>
        <v>9.8956966437242833E-2</v>
      </c>
      <c r="BU73" s="17"/>
      <c r="BV73" s="17">
        <f t="shared" si="83"/>
        <v>8.8440847752087604E-2</v>
      </c>
      <c r="BW73" s="17">
        <f t="shared" si="83"/>
        <v>0.13483653751931157</v>
      </c>
      <c r="BX73" s="17">
        <f t="shared" si="83"/>
        <v>2.4323348140338763E-2</v>
      </c>
      <c r="BY73" s="17"/>
      <c r="BZ73" s="17">
        <f t="shared" si="83"/>
        <v>0.12123336114839522</v>
      </c>
      <c r="CA73" s="17">
        <f t="shared" si="83"/>
        <v>0.15355902633629281</v>
      </c>
      <c r="CB73" s="17">
        <f t="shared" si="83"/>
        <v>0.11124914024179422</v>
      </c>
      <c r="CC73" s="17">
        <f t="shared" si="83"/>
        <v>0.11527041417471839</v>
      </c>
      <c r="CD73" s="17">
        <f t="shared" si="83"/>
        <v>5.2968529589868751E-2</v>
      </c>
      <c r="CE73" s="17">
        <f t="shared" si="83"/>
        <v>0.11726717393079367</v>
      </c>
      <c r="CF73" s="17"/>
      <c r="CG73" s="17"/>
      <c r="CH73" s="17"/>
      <c r="CI73" s="17"/>
      <c r="CJ73" s="17">
        <f t="shared" si="83"/>
        <v>0.21971976239140656</v>
      </c>
      <c r="CK73" s="17">
        <f t="shared" si="83"/>
        <v>0.15538763738270089</v>
      </c>
      <c r="CL73" s="17">
        <f t="shared" si="83"/>
        <v>0.13291911947358981</v>
      </c>
      <c r="CM73" s="17">
        <f t="shared" si="82"/>
        <v>0.12123336114839522</v>
      </c>
      <c r="CN73" s="17"/>
      <c r="CP73" s="17">
        <f>LOG10(CP60)-$A73</f>
        <v>1.4339127233737758E-2</v>
      </c>
    </row>
    <row r="74" spans="1:94">
      <c r="A74" s="6"/>
      <c r="B74" s="6" t="s">
        <v>53</v>
      </c>
      <c r="C74" s="6" t="s">
        <v>54</v>
      </c>
      <c r="D74" s="6" t="s">
        <v>55</v>
      </c>
      <c r="E74" s="6" t="s">
        <v>56</v>
      </c>
      <c r="F74" s="6" t="s">
        <v>57</v>
      </c>
      <c r="G74" s="6" t="s">
        <v>58</v>
      </c>
      <c r="H74" s="6"/>
      <c r="I74" s="6" t="s">
        <v>216</v>
      </c>
      <c r="J74" s="6" t="s">
        <v>60</v>
      </c>
      <c r="K74" s="6" t="s">
        <v>61</v>
      </c>
      <c r="L74" s="3" t="s">
        <v>217</v>
      </c>
      <c r="M74" s="3" t="s">
        <v>227</v>
      </c>
    </row>
    <row r="75" spans="1:94">
      <c r="A75" s="6">
        <v>1</v>
      </c>
      <c r="B75" s="3">
        <f>COUNT(C49:CN49)</f>
        <v>88</v>
      </c>
      <c r="C75" s="8">
        <f>AVERAGE(C49:CN49)</f>
        <v>279.82765151515156</v>
      </c>
      <c r="D75" s="8">
        <f>MIN(C49:CN49)</f>
        <v>265</v>
      </c>
      <c r="E75" s="8">
        <f>MAX(C49:CN49)</f>
        <v>298</v>
      </c>
      <c r="F75" s="11">
        <f>STDEV(C49:CN49)</f>
        <v>6.3383449048304623</v>
      </c>
      <c r="G75" s="11">
        <f>F75*100/C75</f>
        <v>2.2650888396879054</v>
      </c>
      <c r="H75" s="19">
        <v>1</v>
      </c>
      <c r="I75" s="17">
        <f>LOG10(C75)-$A62</f>
        <v>5.4303580596655632E-2</v>
      </c>
      <c r="J75" s="17">
        <f t="shared" ref="J75:K86" si="84">LOG10(D75)-$A62</f>
        <v>3.0658826911286408E-2</v>
      </c>
      <c r="K75" s="17">
        <f t="shared" si="84"/>
        <v>8.1629217050733782E-2</v>
      </c>
      <c r="L75" s="17">
        <v>7.4280573328588506E-2</v>
      </c>
      <c r="M75" s="17">
        <v>4.8322035039696676E-2</v>
      </c>
    </row>
    <row r="76" spans="1:94">
      <c r="A76" s="6">
        <v>3</v>
      </c>
      <c r="B76" s="3">
        <f t="shared" ref="B76:B86" si="85">COUNT(C50:CN50)</f>
        <v>90</v>
      </c>
      <c r="C76" s="8">
        <f t="shared" ref="C76:C86" si="86">AVERAGE(C50:CN50)</f>
        <v>35.15087037037037</v>
      </c>
      <c r="D76" s="8">
        <f t="shared" ref="D76:D86" si="87">MIN(C50:CN50)</f>
        <v>31.5</v>
      </c>
      <c r="E76" s="8">
        <f t="shared" ref="E76:E86" si="88">MAX(C50:CN50)</f>
        <v>38.94</v>
      </c>
      <c r="F76" s="11">
        <f t="shared" ref="F76:F86" si="89">STDEV(C50:CN50)</f>
        <v>1.4929970784936661</v>
      </c>
      <c r="G76" s="11">
        <f>F76*100/C76</f>
        <v>4.2473971846573519</v>
      </c>
      <c r="H76" s="19">
        <v>3</v>
      </c>
      <c r="I76" s="17">
        <f t="shared" ref="I76:I86" si="90">LOG10(C76)-$A63</f>
        <v>0.13743112628384369</v>
      </c>
      <c r="J76" s="17">
        <f t="shared" si="84"/>
        <v>8.9805597022886374E-2</v>
      </c>
      <c r="K76" s="17">
        <f t="shared" si="84"/>
        <v>0.18189099041729873</v>
      </c>
      <c r="L76" s="17">
        <v>0.15985324162440318</v>
      </c>
      <c r="M76" s="17">
        <v>0.15497612862769672</v>
      </c>
    </row>
    <row r="77" spans="1:94">
      <c r="A77" s="6">
        <v>4</v>
      </c>
      <c r="B77" s="3">
        <f t="shared" si="85"/>
        <v>90</v>
      </c>
      <c r="C77" s="8">
        <f t="shared" si="86"/>
        <v>33.492314814814812</v>
      </c>
      <c r="D77" s="8">
        <f t="shared" si="87"/>
        <v>31.286666666666665</v>
      </c>
      <c r="E77" s="8">
        <f t="shared" si="88"/>
        <v>36</v>
      </c>
      <c r="F77" s="11">
        <f t="shared" si="89"/>
        <v>1.1430973892679006</v>
      </c>
      <c r="G77" s="11">
        <f>F77*100/C77</f>
        <v>3.4130139872036227</v>
      </c>
      <c r="H77" s="19">
        <v>4</v>
      </c>
      <c r="I77" s="17">
        <f t="shared" si="90"/>
        <v>0.12027177342471473</v>
      </c>
      <c r="J77" s="17">
        <f t="shared" si="84"/>
        <v>9.0685903825807435E-2</v>
      </c>
      <c r="K77" s="17">
        <f t="shared" si="84"/>
        <v>0.15162910943628116</v>
      </c>
      <c r="L77" s="17">
        <v>0.16877843070447951</v>
      </c>
      <c r="M77" s="17"/>
    </row>
    <row r="78" spans="1:94">
      <c r="A78" s="6">
        <v>5</v>
      </c>
      <c r="B78" s="3">
        <f t="shared" si="85"/>
        <v>86</v>
      </c>
      <c r="C78" s="8">
        <f t="shared" si="86"/>
        <v>50.553100775193798</v>
      </c>
      <c r="D78" s="8">
        <f t="shared" si="87"/>
        <v>45.723333333333336</v>
      </c>
      <c r="E78" s="8">
        <f t="shared" si="88"/>
        <v>54.71</v>
      </c>
      <c r="F78" s="11">
        <f t="shared" si="89"/>
        <v>2.17408104187792</v>
      </c>
      <c r="G78" s="11">
        <f>F78*100/C78</f>
        <v>4.30058890263905</v>
      </c>
      <c r="H78" s="19">
        <v>5</v>
      </c>
      <c r="I78" s="17">
        <f t="shared" si="90"/>
        <v>0.10284293728777305</v>
      </c>
      <c r="J78" s="17">
        <f t="shared" si="84"/>
        <v>5.92330221432249E-2</v>
      </c>
      <c r="K78" s="17">
        <f t="shared" si="84"/>
        <v>0.13716185300358896</v>
      </c>
      <c r="L78" s="17">
        <v>0.13245292615170534</v>
      </c>
      <c r="M78" s="17">
        <v>0.14416992980817755</v>
      </c>
    </row>
    <row r="79" spans="1:94">
      <c r="A79" s="6">
        <v>6</v>
      </c>
      <c r="B79" s="3">
        <f t="shared" si="85"/>
        <v>75</v>
      </c>
      <c r="C79" s="8">
        <f t="shared" si="86"/>
        <v>41.298400000000008</v>
      </c>
      <c r="D79" s="8">
        <f t="shared" si="87"/>
        <v>37</v>
      </c>
      <c r="E79" s="8">
        <f t="shared" si="88"/>
        <v>45.7</v>
      </c>
      <c r="F79" s="11">
        <f t="shared" si="89"/>
        <v>2.2801982396300575</v>
      </c>
      <c r="G79" s="11">
        <f>F79*100/C79</f>
        <v>5.5212750121797871</v>
      </c>
      <c r="H79" s="19">
        <v>6</v>
      </c>
      <c r="I79" s="17">
        <f t="shared" si="90"/>
        <v>7.6938114886094144E-2</v>
      </c>
      <c r="J79" s="17">
        <f t="shared" si="84"/>
        <v>2.9206612590425785E-2</v>
      </c>
      <c r="K79" s="17">
        <f t="shared" si="84"/>
        <v>0.12092108859328099</v>
      </c>
      <c r="L79" s="17">
        <v>0.14012982420111286</v>
      </c>
      <c r="M79" s="17"/>
    </row>
    <row r="80" spans="1:94">
      <c r="A80" s="6">
        <v>10</v>
      </c>
      <c r="B80" s="3">
        <f t="shared" si="85"/>
        <v>57</v>
      </c>
      <c r="C80" s="8">
        <f t="shared" si="86"/>
        <v>49.055614035087707</v>
      </c>
      <c r="D80" s="8">
        <f t="shared" si="87"/>
        <v>44.62</v>
      </c>
      <c r="E80" s="8">
        <f t="shared" si="88"/>
        <v>53.91</v>
      </c>
      <c r="F80" s="11">
        <f t="shared" si="89"/>
        <v>2.0295779536148641</v>
      </c>
      <c r="G80" s="11">
        <f t="shared" ref="G80:G86" si="91">F80*100/C80</f>
        <v>4.1373000695968871</v>
      </c>
      <c r="H80" s="19">
        <v>10</v>
      </c>
      <c r="I80" s="17">
        <f t="shared" si="90"/>
        <v>0.10653424267202105</v>
      </c>
      <c r="J80" s="17">
        <f t="shared" si="84"/>
        <v>6.5375092419854175E-2</v>
      </c>
      <c r="K80" s="17">
        <f t="shared" si="84"/>
        <v>0.14751485830067157</v>
      </c>
      <c r="L80" s="17">
        <v>0.12782138082379069</v>
      </c>
      <c r="M80" s="17"/>
    </row>
    <row r="81" spans="1:13">
      <c r="A81" s="6">
        <v>11</v>
      </c>
      <c r="B81" s="3">
        <f t="shared" si="85"/>
        <v>84</v>
      </c>
      <c r="C81" s="8">
        <f t="shared" si="86"/>
        <v>50.050595238095248</v>
      </c>
      <c r="D81" s="8">
        <f t="shared" si="87"/>
        <v>46.64</v>
      </c>
      <c r="E81" s="8">
        <f t="shared" si="88"/>
        <v>54</v>
      </c>
      <c r="F81" s="11">
        <f t="shared" si="89"/>
        <v>1.8930292872501182</v>
      </c>
      <c r="G81" s="11">
        <f t="shared" si="91"/>
        <v>3.7822313166203219</v>
      </c>
      <c r="H81" s="19">
        <v>11</v>
      </c>
      <c r="I81" s="17">
        <f t="shared" si="90"/>
        <v>0.12422140186435948</v>
      </c>
      <c r="J81" s="17">
        <f t="shared" si="84"/>
        <v>9.3570696823296551E-2</v>
      </c>
      <c r="K81" s="17">
        <f t="shared" si="84"/>
        <v>0.15720591489530755</v>
      </c>
      <c r="L81" s="17">
        <v>0.16331524707774747</v>
      </c>
      <c r="M81" s="17">
        <v>0.13577527406761436</v>
      </c>
    </row>
    <row r="82" spans="1:13">
      <c r="A82" s="6">
        <v>12</v>
      </c>
      <c r="B82" s="3">
        <f t="shared" si="85"/>
        <v>83</v>
      </c>
      <c r="C82" s="8">
        <f t="shared" si="86"/>
        <v>39.215160642570275</v>
      </c>
      <c r="D82" s="8">
        <f t="shared" si="87"/>
        <v>35.5</v>
      </c>
      <c r="E82" s="8">
        <f t="shared" si="88"/>
        <v>43.11</v>
      </c>
      <c r="F82" s="11">
        <f t="shared" si="89"/>
        <v>1.9985146858327085</v>
      </c>
      <c r="G82" s="11">
        <f t="shared" si="91"/>
        <v>5.0962807574558493</v>
      </c>
      <c r="H82" s="19">
        <v>12</v>
      </c>
      <c r="I82" s="17">
        <f t="shared" si="90"/>
        <v>0.11353694358064081</v>
      </c>
      <c r="J82" s="17">
        <f t="shared" si="84"/>
        <v>7.0311298224498886E-2</v>
      </c>
      <c r="K82" s="17">
        <f t="shared" si="84"/>
        <v>0.15466096802329288</v>
      </c>
      <c r="L82" s="17">
        <v>0.14276314390198652</v>
      </c>
      <c r="M82" s="17"/>
    </row>
    <row r="83" spans="1:13">
      <c r="A83" s="6">
        <v>13</v>
      </c>
      <c r="B83" s="3">
        <f t="shared" si="85"/>
        <v>57</v>
      </c>
      <c r="C83" s="8">
        <f t="shared" si="86"/>
        <v>29.912456140350876</v>
      </c>
      <c r="D83" s="8">
        <f t="shared" si="87"/>
        <v>27.204999999999998</v>
      </c>
      <c r="E83" s="8">
        <f t="shared" si="88"/>
        <v>33.159999999999997</v>
      </c>
      <c r="F83" s="11">
        <f t="shared" si="89"/>
        <v>1.3897311927925311</v>
      </c>
      <c r="G83" s="11">
        <f t="shared" si="91"/>
        <v>4.6459949202159674</v>
      </c>
      <c r="H83" s="19">
        <v>13</v>
      </c>
      <c r="I83" s="17">
        <f t="shared" si="90"/>
        <v>0.10087473093354848</v>
      </c>
      <c r="J83" s="17">
        <f t="shared" si="84"/>
        <v>5.9671386345204303E-2</v>
      </c>
      <c r="K83" s="17">
        <f t="shared" si="84"/>
        <v>0.14563717798151687</v>
      </c>
      <c r="L83" s="17">
        <v>0.11931642476861337</v>
      </c>
      <c r="M83" s="17"/>
    </row>
    <row r="84" spans="1:13">
      <c r="A84" s="6">
        <v>14</v>
      </c>
      <c r="B84" s="3">
        <f t="shared" si="85"/>
        <v>57</v>
      </c>
      <c r="C84" s="8">
        <f t="shared" si="86"/>
        <v>33.240000000000009</v>
      </c>
      <c r="D84" s="8">
        <f t="shared" si="87"/>
        <v>30.43</v>
      </c>
      <c r="E84" s="8">
        <f t="shared" si="88"/>
        <v>36.89</v>
      </c>
      <c r="F84" s="11">
        <f t="shared" si="89"/>
        <v>1.3749574668746249</v>
      </c>
      <c r="G84" s="11">
        <f t="shared" si="91"/>
        <v>4.1364544731486896</v>
      </c>
      <c r="H84" s="19">
        <v>14</v>
      </c>
      <c r="I84" s="17">
        <f t="shared" si="90"/>
        <v>0.10476059126480575</v>
      </c>
      <c r="J84" s="17">
        <f t="shared" si="84"/>
        <v>6.6401528510899421E-2</v>
      </c>
      <c r="K84" s="17">
        <f t="shared" si="84"/>
        <v>0.15000823137953567</v>
      </c>
      <c r="L84" s="17">
        <v>0.12617381118626425</v>
      </c>
      <c r="M84" s="17"/>
    </row>
    <row r="85" spans="1:13">
      <c r="A85" s="6">
        <v>7</v>
      </c>
      <c r="B85" s="3">
        <f t="shared" si="85"/>
        <v>53</v>
      </c>
      <c r="C85" s="8">
        <f t="shared" si="86"/>
        <v>46.840566037735854</v>
      </c>
      <c r="D85" s="8">
        <f t="shared" si="87"/>
        <v>42</v>
      </c>
      <c r="E85" s="8">
        <f t="shared" si="88"/>
        <v>50.45</v>
      </c>
      <c r="F85" s="11">
        <f t="shared" si="89"/>
        <v>1.7603555312824428</v>
      </c>
      <c r="G85" s="11">
        <f t="shared" si="91"/>
        <v>3.7581858636470349</v>
      </c>
      <c r="H85" s="19">
        <v>7</v>
      </c>
      <c r="I85" s="17">
        <f t="shared" si="90"/>
        <v>0.11407011099599895</v>
      </c>
      <c r="J85" s="17">
        <f t="shared" si="84"/>
        <v>6.669726679588206E-2</v>
      </c>
      <c r="K85" s="17">
        <f t="shared" si="84"/>
        <v>0.1463091469709108</v>
      </c>
      <c r="L85" s="17">
        <v>0.15271793737381145</v>
      </c>
    </row>
    <row r="86" spans="1:13">
      <c r="A86" s="6">
        <v>8</v>
      </c>
      <c r="B86" s="3">
        <f t="shared" si="85"/>
        <v>53</v>
      </c>
      <c r="C86" s="8">
        <f t="shared" si="86"/>
        <v>11.109433962264148</v>
      </c>
      <c r="D86" s="8">
        <f t="shared" si="87"/>
        <v>7.85</v>
      </c>
      <c r="E86" s="8">
        <f t="shared" si="88"/>
        <v>14</v>
      </c>
      <c r="F86" s="11">
        <f t="shared" si="89"/>
        <v>1.3570349679389446</v>
      </c>
      <c r="G86" s="11">
        <f t="shared" si="91"/>
        <v>12.21515850896129</v>
      </c>
      <c r="H86" s="19">
        <v>8</v>
      </c>
      <c r="I86" s="17">
        <f t="shared" si="90"/>
        <v>0.12553260771882335</v>
      </c>
      <c r="J86" s="17">
        <f t="shared" si="84"/>
        <v>-2.5289667264577376E-2</v>
      </c>
      <c r="K86" s="17">
        <f t="shared" si="84"/>
        <v>0.22596871166840804</v>
      </c>
      <c r="L86" s="17">
        <v>1.4339127233737647E-2</v>
      </c>
    </row>
    <row r="87" spans="1:13">
      <c r="B87" s="2"/>
    </row>
    <row r="88" spans="1:13">
      <c r="B88" s="2"/>
    </row>
    <row r="89" spans="1:13">
      <c r="B89" s="2"/>
    </row>
    <row r="90" spans="1:13">
      <c r="B90" s="2"/>
    </row>
    <row r="91" spans="1:13">
      <c r="B91" s="2"/>
    </row>
    <row r="92" spans="1:13">
      <c r="B92" s="2"/>
    </row>
    <row r="93" spans="1:13">
      <c r="B93" s="2"/>
      <c r="C93" s="11"/>
    </row>
    <row r="94" spans="1:13">
      <c r="B94" s="2"/>
    </row>
    <row r="95" spans="1:13">
      <c r="B95" s="2"/>
    </row>
    <row r="96" spans="1:13">
      <c r="B96" s="2"/>
    </row>
    <row r="97" spans="2:15">
      <c r="B97" s="2"/>
    </row>
    <row r="98" spans="2:15">
      <c r="B98" s="2"/>
    </row>
    <row r="99" spans="2:15">
      <c r="B99" s="2"/>
    </row>
    <row r="100" spans="2:15">
      <c r="B100" s="2"/>
    </row>
    <row r="101" spans="2:15">
      <c r="B101" s="2"/>
    </row>
    <row r="102" spans="2:15">
      <c r="B102" s="2"/>
    </row>
    <row r="103" spans="2:15">
      <c r="B103" s="2"/>
    </row>
    <row r="104" spans="2:15">
      <c r="B104" s="2"/>
    </row>
    <row r="105" spans="2:15">
      <c r="B105" s="2"/>
    </row>
    <row r="106" spans="2:15">
      <c r="B106" s="2"/>
    </row>
    <row r="107" spans="2:15">
      <c r="B107" s="2"/>
    </row>
    <row r="108" spans="2:15">
      <c r="B108" s="2"/>
    </row>
    <row r="109" spans="2:15">
      <c r="B109" s="2"/>
    </row>
    <row r="110" spans="2:15">
      <c r="B110" s="2"/>
      <c r="O110" s="27"/>
    </row>
    <row r="111" spans="2:15">
      <c r="B111" s="2"/>
    </row>
    <row r="112" spans="2:15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</sheetData>
  <phoneticPr fontId="1"/>
  <printOptions gridLines="1" gridLinesSet="0"/>
  <pageMargins left="0.78740157499999996" right="0.78740157499999996" top="0.984251969" bottom="0.984251969" header="0.5" footer="0.5"/>
  <headerFooter>
    <oddHeader>&amp;F</oddHead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Barron-Ortiz</dc:creator>
  <cp:lastModifiedBy>Christina Barron-Ortiz</cp:lastModifiedBy>
  <dcterms:created xsi:type="dcterms:W3CDTF">2013-04-25T14:07:42Z</dcterms:created>
  <dcterms:modified xsi:type="dcterms:W3CDTF">2025-08-30T18:12:49Z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2025-05-14T00:15:16Z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cbbe2e6e-3164-4c75-a242-2158d6638421</vt:lpwstr>
  </property>
  <property fmtid="{D5CDD505-2E9C-101B-9397-08002B2CF9AE}" pid="8" name="MSIP_Label_abf2ea38-542c-4b75-bd7d-582ec36a519f_ContentBits">
    <vt:lpwstr>2</vt:lpwstr>
  </property>
</Properties>
</file>